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 firstSheet="1" activeTab="2"/>
  </bookViews>
  <sheets>
    <sheet name="Лист5" sheetId="2" state="hidden" r:id="rId1"/>
    <sheet name="330 от 25.12.19" sheetId="18" r:id="rId2"/>
    <sheet name="на сайт" sheetId="19" r:id="rId3"/>
  </sheets>
  <definedNames>
    <definedName name="_FilterDatabase_1">#REF!</definedName>
    <definedName name="_xlnm._FilterDatabase">#REF!</definedName>
  </definedNames>
  <calcPr calcId="124519"/>
</workbook>
</file>

<file path=xl/calcChain.xml><?xml version="1.0" encoding="utf-8"?>
<calcChain xmlns="http://schemas.openxmlformats.org/spreadsheetml/2006/main">
  <c r="G61" i="19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T64" i="18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71"/>
  <c r="F62" i="19" l="1"/>
  <c r="V64" i="18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V70" l="1"/>
  <c r="R70"/>
  <c r="R67"/>
  <c r="V67"/>
  <c r="R65"/>
  <c r="V65"/>
  <c r="V17"/>
  <c r="R17"/>
  <c r="R14"/>
  <c r="V14"/>
  <c r="R68"/>
  <c r="V68"/>
  <c r="R15"/>
  <c r="V15"/>
  <c r="R69"/>
  <c r="V69"/>
  <c r="V66"/>
  <c r="R66"/>
  <c r="R18"/>
  <c r="V18"/>
  <c r="R16"/>
  <c r="V16"/>
  <c r="V13"/>
  <c r="R13"/>
  <c r="R19"/>
  <c r="V19"/>
  <c r="T70"/>
  <c r="T67"/>
  <c r="T65"/>
  <c r="T17"/>
  <c r="T14"/>
  <c r="T68"/>
  <c r="T15"/>
  <c r="R12"/>
  <c r="T12"/>
  <c r="V12"/>
  <c r="T69"/>
  <c r="T66"/>
  <c r="T18"/>
  <c r="T16"/>
  <c r="T13"/>
  <c r="T19"/>
  <c r="S73" l="1"/>
  <c r="S72" s="1"/>
  <c r="U73"/>
  <c r="U72" s="1"/>
  <c r="Q72"/>
</calcChain>
</file>

<file path=xl/sharedStrings.xml><?xml version="1.0" encoding="utf-8"?>
<sst xmlns="http://schemas.openxmlformats.org/spreadsheetml/2006/main" count="595" uniqueCount="176">
  <si>
    <t>№ п/п</t>
  </si>
  <si>
    <t>Вид закупа</t>
  </si>
  <si>
    <t>№ Заявки</t>
  </si>
  <si>
    <t>Источник финансирования</t>
  </si>
  <si>
    <t>Товарная группа</t>
  </si>
  <si>
    <t>Станция</t>
  </si>
  <si>
    <t>Ценник KZT с НДС</t>
  </si>
  <si>
    <t>Стоимость по ТРУ с НДС</t>
  </si>
  <si>
    <t>Цена последнего закупа (согласно истории цены по ТБ)</t>
  </si>
  <si>
    <t>Ед. изм.</t>
  </si>
  <si>
    <t>Кол-во</t>
  </si>
  <si>
    <t>Итого общая стоимость, без НДС (DDP)</t>
  </si>
  <si>
    <t>Регистрационный № и дата поступления коммерческого предложения</t>
  </si>
  <si>
    <t>Категория поставщика</t>
  </si>
  <si>
    <t>конкурентноспособный поставщик</t>
  </si>
  <si>
    <t>Условия поставки</t>
  </si>
  <si>
    <t>Условия оплаты</t>
  </si>
  <si>
    <t>Сроки изготовления и поставки</t>
  </si>
  <si>
    <t>Курс валюты коммерческого предложения</t>
  </si>
  <si>
    <t>Техническое соответствие</t>
  </si>
  <si>
    <t>согласно проектных данных</t>
  </si>
  <si>
    <t>Дополнительные затраты (ТЗР, таможенная очистка и пр.)</t>
  </si>
  <si>
    <t>не требуется</t>
  </si>
  <si>
    <t>Дополнительная информация</t>
  </si>
  <si>
    <t>Основание выбора поставщика</t>
  </si>
  <si>
    <t>СОГЛАСОВАНО:</t>
  </si>
  <si>
    <t>Директор ТОО "INCORE Management"</t>
  </si>
  <si>
    <t>("ИНКОР Менеджмент")</t>
  </si>
  <si>
    <t>Федин Д.</t>
  </si>
  <si>
    <t>__________</t>
  </si>
  <si>
    <t>Дата</t>
  </si>
  <si>
    <t>USD</t>
  </si>
  <si>
    <t>EUR</t>
  </si>
  <si>
    <t>RUR</t>
  </si>
  <si>
    <t>Подготовил:</t>
  </si>
  <si>
    <t>Проверил:</t>
  </si>
  <si>
    <t>__________________________</t>
  </si>
  <si>
    <t>тел: 8/7102/76-86-77</t>
  </si>
  <si>
    <t>Исполнитель:</t>
  </si>
  <si>
    <t>"_______"______________2019 г.</t>
  </si>
  <si>
    <t>Зам.главного инженера АО "Жез.РЭК"</t>
  </si>
  <si>
    <t>Кравчук Е.И.______________</t>
  </si>
  <si>
    <t>"_______"____________2019 г.</t>
  </si>
  <si>
    <t>"_______"_____________2019 г.</t>
  </si>
  <si>
    <t>тел: 8/7102/76-29-27</t>
  </si>
  <si>
    <t>тел: 8/7102/76-29-32</t>
  </si>
  <si>
    <t>Согласовано:</t>
  </si>
  <si>
    <t>Специалист ТОО "INCORE Management" ("ИНКОР Менеджмент"):</t>
  </si>
  <si>
    <t>Утегенов Т.И.</t>
  </si>
  <si>
    <t>Таблица АО "Жез.РЭК" на согласование</t>
  </si>
  <si>
    <t>ГОСТы</t>
  </si>
  <si>
    <t>Описание РиУ</t>
  </si>
  <si>
    <t>Закуп услуг посредством ТБ</t>
  </si>
  <si>
    <t>"____"_______2019 года</t>
  </si>
  <si>
    <t>Жезказган</t>
  </si>
  <si>
    <t>Код ТМЦ</t>
  </si>
  <si>
    <t>"_______"_________2019 г.</t>
  </si>
  <si>
    <t>И.о.начальника ОМТС АО "Жез.РЭК"</t>
  </si>
  <si>
    <t>"_____"____________2019 года</t>
  </si>
  <si>
    <t>Инженер ОМТС АО "Жез.РЭК"</t>
  </si>
  <si>
    <t>тел.: 8/7102/76-86-77</t>
  </si>
  <si>
    <t>ПЗ 2020</t>
  </si>
  <si>
    <t>DDP  Жезказган</t>
  </si>
  <si>
    <t>ЗЦП</t>
  </si>
  <si>
    <t xml:space="preserve"> по факту поставки товара</t>
  </si>
  <si>
    <t>Наименование ТМЦ</t>
  </si>
  <si>
    <t>Цена в KZT без НДС</t>
  </si>
  <si>
    <t>Сумма в KZT без НДС</t>
  </si>
  <si>
    <t>30 раб.дней</t>
  </si>
  <si>
    <t>Жагипаров У.С.____________</t>
  </si>
  <si>
    <t>Экономист ПЭО АО"Жез.РЭК"</t>
  </si>
  <si>
    <t>УТВЕРЖДЕНО:</t>
  </si>
  <si>
    <t xml:space="preserve"> ТОО "INCORE Management":</t>
  </si>
  <si>
    <t>_____________________________</t>
  </si>
  <si>
    <t>Хакимова В.А_____________</t>
  </si>
  <si>
    <t>Калмаганбетов Б.Ж.______________</t>
  </si>
  <si>
    <t>Сумма в KZT с НДС</t>
  </si>
  <si>
    <t>Итого общая стоимость, с  НДС (DDP)</t>
  </si>
  <si>
    <t xml:space="preserve"> ТОО  "Стандарт Проект", г.Караганда</t>
  </si>
  <si>
    <t>не является плательщиком НДС</t>
  </si>
  <si>
    <t>ИП "Сервис+", Чухонцев В.Ю. г. Караганда</t>
  </si>
  <si>
    <t>Самовывоз с г.Караганды</t>
  </si>
  <si>
    <t>шт</t>
  </si>
  <si>
    <t>20 раб.дней</t>
  </si>
  <si>
    <t>Регистрационный №330</t>
  </si>
  <si>
    <t>на приобретение Хозяйственные  товары  и.т.д. для АО "Жез.РЭК" (ист. финансирования  ПЗ 2020)</t>
  </si>
  <si>
    <t>Ведра оцинкованные 8л.</t>
  </si>
  <si>
    <t>Ведра оцинкованные 10л.</t>
  </si>
  <si>
    <t>Ведро пластмассовое 10л.</t>
  </si>
  <si>
    <t>Ведра эмалированные 8л</t>
  </si>
  <si>
    <t>Ведро пластмассовое   5л.</t>
  </si>
  <si>
    <t>Лопата для снега с черенком</t>
  </si>
  <si>
    <t>Секатор СД</t>
  </si>
  <si>
    <t>Лопата штыковая с черенком</t>
  </si>
  <si>
    <t xml:space="preserve">Веерная метла пластиковая </t>
  </si>
  <si>
    <t>Грабли с черенком</t>
  </si>
  <si>
    <t>Грабли веерные раздвижные с черенком</t>
  </si>
  <si>
    <t>Грабли 8 зубые  с черенком</t>
  </si>
  <si>
    <t>Замок навесной  Россия</t>
  </si>
  <si>
    <t>Канат капроновый плетенный - 10мм</t>
  </si>
  <si>
    <t>Канат капроновый плетенный - 15мм</t>
  </si>
  <si>
    <t>Канат капроновый плетенный - 12мм</t>
  </si>
  <si>
    <t>канистра металлическая 20л</t>
  </si>
  <si>
    <t xml:space="preserve">Лопата совковая с черенком </t>
  </si>
  <si>
    <t>Фляга аллюминевая 40л</t>
  </si>
  <si>
    <t>канистра металлическая 20л для воды</t>
  </si>
  <si>
    <t>Емкость для воды 40 л</t>
  </si>
  <si>
    <t>Черенки для лопат</t>
  </si>
  <si>
    <t xml:space="preserve">Кошма </t>
  </si>
  <si>
    <t>Раскладушка 190*67*41 (на 120 кг)</t>
  </si>
  <si>
    <t xml:space="preserve">Кровать туристическая 190х70х45 </t>
  </si>
  <si>
    <t>Белье постельное</t>
  </si>
  <si>
    <t>одеяло шерстеное</t>
  </si>
  <si>
    <t>матрац ватный подушкит</t>
  </si>
  <si>
    <t>подушки</t>
  </si>
  <si>
    <t>конистра металлическая 20 л</t>
  </si>
  <si>
    <t>Коврик резиновый для проходной (холла)</t>
  </si>
  <si>
    <t>Носилки</t>
  </si>
  <si>
    <t>Полиэтелен</t>
  </si>
  <si>
    <t>Бинокль Canon 60*60</t>
  </si>
  <si>
    <t>замок врезной</t>
  </si>
  <si>
    <t>серчевина  для замка</t>
  </si>
  <si>
    <t>Замок навесной 3720-z01 Мастер(душка d14мм,80мм)</t>
  </si>
  <si>
    <t>Замок навесной ЗУБР 3710-60-z01 cтальной корпус ,заклепеная душка  (60мм)</t>
  </si>
  <si>
    <t>Замок навесной ЗУБР37220,ВС2А дисковый механизм секрета,заклепеная душка  (60мм)</t>
  </si>
  <si>
    <t>Замок навесной 37220,ВС2А дисковый механизм секрета,заклепеная душка  (60мм)</t>
  </si>
  <si>
    <t>Тачка садовая двухколесная грузоподъемность 200кг, обьем 90 л</t>
  </si>
  <si>
    <t>марля</t>
  </si>
  <si>
    <t>Набор тарелок на 6 п.</t>
  </si>
  <si>
    <t>Набор нажей</t>
  </si>
  <si>
    <t>Набор столовых приборов (ложки ст, чайн, вилки ножи)</t>
  </si>
  <si>
    <t>казан 8 литр</t>
  </si>
  <si>
    <t>Набор кастрюль 1,5л, 3л, 5л</t>
  </si>
  <si>
    <t>кострюля 8 л</t>
  </si>
  <si>
    <t>кострюля 10 л</t>
  </si>
  <si>
    <t>Набор сковородок</t>
  </si>
  <si>
    <t>Набор столовых приборов   (4 предмета)</t>
  </si>
  <si>
    <t>Тарелки метталические нержавеющая сталь (диаметр 21 см, высота 7,9 см)</t>
  </si>
  <si>
    <t>Палатка ПАМИР 8 ( укомплектована двумя наметами - внутренний и внешний)</t>
  </si>
  <si>
    <t>Раскладушка RedFord ", 1900 × 800 × 340 мм,  максимальная нагрузка 120 кг</t>
  </si>
  <si>
    <t>серп</t>
  </si>
  <si>
    <t xml:space="preserve">Надувная лодка гребная </t>
  </si>
  <si>
    <t>Палатка бурбай 8 месная</t>
  </si>
  <si>
    <t xml:space="preserve">Самовар на дровах 10л </t>
  </si>
  <si>
    <t>рул</t>
  </si>
  <si>
    <t>м</t>
  </si>
  <si>
    <t>м2</t>
  </si>
  <si>
    <t>к/т</t>
  </si>
  <si>
    <t>к-т</t>
  </si>
  <si>
    <t>бух</t>
  </si>
  <si>
    <t>моток</t>
  </si>
  <si>
    <t>Цена в KZT с НДС</t>
  </si>
  <si>
    <t>№4501 от 11.12.2019 года</t>
  </si>
  <si>
    <t>ТОО "Префектура" г.Караганда</t>
  </si>
  <si>
    <t>№4503 от 11.12.2019 года</t>
  </si>
  <si>
    <t>Согласно договора</t>
  </si>
  <si>
    <t>Транспортные расходы с Караганды в г.Жезказган</t>
  </si>
  <si>
    <t>Генеральный директор</t>
  </si>
  <si>
    <t>АО "Жез.РЭК"</t>
  </si>
  <si>
    <t>для заключения контракта с  ИП "Сервис+", Чухонцев В.Ю. г. Караганда</t>
  </si>
  <si>
    <t>Дата: 25.12.2019 г.</t>
  </si>
  <si>
    <t>25.12.2019 года</t>
  </si>
  <si>
    <t>№4696 от 18.12.2019 года</t>
  </si>
  <si>
    <t>В виду предоставления наименьшей стоимости, оптимальным поставщиком является  ИП "Сервис+", Чухонцев В.Ю. г. Караганда. Со всеми поставщиками были проведены переговоры по снижению цены.</t>
  </si>
  <si>
    <t>___________________________</t>
  </si>
  <si>
    <t>Приложение 2</t>
  </si>
  <si>
    <t>Предельная сумма, выделенная на закуп, в KZT без НДС</t>
  </si>
  <si>
    <t>Замок навесной (душка d14мм,80мм)</t>
  </si>
  <si>
    <t>Замок навесной, дисковый механизм секрета,заклепеная душка  (60мм)</t>
  </si>
  <si>
    <t>Замок навесной, cтальной корпус ,заклепеная душка  (60мм)</t>
  </si>
  <si>
    <t>Палатка ( укомплектована двумя наметами - внутренний и внешний)</t>
  </si>
  <si>
    <t>Раскладушка, 1900 × 800 × 340 мм,  максимальная нагрузка 120 кг</t>
  </si>
  <si>
    <t>Палатка 8 местная</t>
  </si>
  <si>
    <t>И.о. генерального директора</t>
  </si>
  <si>
    <t>И.В. Баннов</t>
  </si>
  <si>
    <t>Исполнитель: Хакимова В.А.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</si>
</sst>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1"/>
      <color indexed="64"/>
      <name val="Calibri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64"/>
      <name val="Calibri"/>
      <family val="2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4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sz val="13"/>
      <color indexed="64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6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theme="1"/>
      </bottom>
      <diagonal/>
    </border>
  </borders>
  <cellStyleXfs count="8">
    <xf numFmtId="0" fontId="0" fillId="0" borderId="0"/>
    <xf numFmtId="43" fontId="1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4" fillId="0" borderId="0"/>
    <xf numFmtId="0" fontId="11" fillId="0" borderId="0"/>
  </cellStyleXfs>
  <cellXfs count="183">
    <xf numFmtId="0" fontId="0" fillId="0" borderId="0" xfId="0"/>
    <xf numFmtId="0" fontId="5" fillId="2" borderId="0" xfId="0" applyFont="1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/>
    <xf numFmtId="0" fontId="6" fillId="2" borderId="0" xfId="0" applyFont="1" applyFill="1" applyBorder="1" applyAlignment="1"/>
    <xf numFmtId="0" fontId="9" fillId="2" borderId="0" xfId="0" applyFont="1" applyFill="1" applyBorder="1"/>
    <xf numFmtId="0" fontId="10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/>
    <xf numFmtId="0" fontId="10" fillId="2" borderId="0" xfId="0" applyFont="1" applyFill="1" applyBorder="1" applyAlignment="1">
      <alignment wrapText="1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4" fontId="6" fillId="2" borderId="0" xfId="0" applyNumberFormat="1" applyFont="1" applyFill="1" applyBorder="1" applyAlignment="1">
      <alignment horizontal="center"/>
    </xf>
    <xf numFmtId="14" fontId="6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wrapText="1"/>
    </xf>
    <xf numFmtId="2" fontId="5" fillId="2" borderId="0" xfId="0" applyNumberFormat="1" applyFont="1" applyFill="1" applyBorder="1" applyAlignment="1">
      <alignment wrapText="1"/>
    </xf>
    <xf numFmtId="2" fontId="6" fillId="2" borderId="0" xfId="0" applyNumberFormat="1" applyFont="1" applyFill="1" applyBorder="1" applyAlignment="1">
      <alignment wrapText="1"/>
    </xf>
    <xf numFmtId="2" fontId="6" fillId="2" borderId="0" xfId="0" applyNumberFormat="1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horizontal="left" vertical="center" wrapText="1"/>
    </xf>
    <xf numFmtId="2" fontId="6" fillId="2" borderId="0" xfId="0" applyNumberFormat="1" applyFont="1" applyFill="1" applyAlignment="1">
      <alignment wrapText="1"/>
    </xf>
    <xf numFmtId="2" fontId="7" fillId="2" borderId="0" xfId="0" applyNumberFormat="1" applyFont="1" applyFill="1" applyAlignment="1">
      <alignment wrapText="1"/>
    </xf>
    <xf numFmtId="0" fontId="13" fillId="2" borderId="0" xfId="0" applyFont="1" applyFill="1" applyBorder="1" applyAlignment="1">
      <alignment vertical="center"/>
    </xf>
    <xf numFmtId="3" fontId="6" fillId="2" borderId="0" xfId="0" applyNumberFormat="1" applyFont="1" applyFill="1" applyBorder="1"/>
    <xf numFmtId="3" fontId="6" fillId="2" borderId="0" xfId="0" applyNumberFormat="1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/>
    <xf numFmtId="3" fontId="10" fillId="2" borderId="0" xfId="0" applyNumberFormat="1" applyFont="1" applyFill="1" applyBorder="1"/>
    <xf numFmtId="3" fontId="10" fillId="2" borderId="0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left"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Border="1"/>
    <xf numFmtId="3" fontId="9" fillId="2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vertical="center" wrapText="1"/>
    </xf>
    <xf numFmtId="3" fontId="6" fillId="2" borderId="0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left"/>
    </xf>
    <xf numFmtId="3" fontId="6" fillId="2" borderId="0" xfId="0" applyNumberFormat="1" applyFont="1" applyFill="1"/>
    <xf numFmtId="3" fontId="6" fillId="2" borderId="0" xfId="0" applyNumberFormat="1" applyFont="1" applyFill="1" applyAlignment="1">
      <alignment horizontal="center"/>
    </xf>
    <xf numFmtId="3" fontId="7" fillId="2" borderId="0" xfId="0" applyNumberFormat="1" applyFont="1" applyFill="1"/>
    <xf numFmtId="3" fontId="7" fillId="2" borderId="0" xfId="0" applyNumberFormat="1" applyFont="1" applyFill="1" applyAlignment="1">
      <alignment horizontal="center"/>
    </xf>
    <xf numFmtId="0" fontId="12" fillId="2" borderId="6" xfId="0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center" wrapText="1"/>
    </xf>
    <xf numFmtId="3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 vertical="center" wrapText="1"/>
    </xf>
    <xf numFmtId="3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0" fontId="6" fillId="0" borderId="3" xfId="0" applyFont="1" applyBorder="1"/>
    <xf numFmtId="0" fontId="14" fillId="0" borderId="3" xfId="0" applyFont="1" applyBorder="1" applyAlignment="1">
      <alignment wrapText="1"/>
    </xf>
    <xf numFmtId="0" fontId="6" fillId="3" borderId="3" xfId="0" applyFont="1" applyFill="1" applyBorder="1" applyAlignment="1">
      <alignment horizontal="justify" vertical="top" wrapText="1"/>
    </xf>
    <xf numFmtId="0" fontId="14" fillId="0" borderId="3" xfId="0" applyFont="1" applyBorder="1"/>
    <xf numFmtId="0" fontId="6" fillId="2" borderId="3" xfId="0" applyFont="1" applyFill="1" applyBorder="1" applyAlignment="1">
      <alignment horizontal="justify" vertical="center" wrapText="1"/>
    </xf>
    <xf numFmtId="0" fontId="6" fillId="2" borderId="0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4" fillId="0" borderId="3" xfId="0" applyFont="1" applyFill="1" applyBorder="1"/>
    <xf numFmtId="0" fontId="14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horizontal="left"/>
    </xf>
    <xf numFmtId="0" fontId="15" fillId="0" borderId="3" xfId="0" applyFont="1" applyBorder="1"/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justify" vertical="center" wrapText="1"/>
    </xf>
    <xf numFmtId="0" fontId="6" fillId="2" borderId="3" xfId="0" applyFont="1" applyFill="1" applyBorder="1" applyAlignment="1">
      <alignment vertical="center" wrapText="1" shrinkToFit="1"/>
    </xf>
    <xf numFmtId="0" fontId="6" fillId="0" borderId="3" xfId="0" applyFont="1" applyBorder="1" applyAlignment="1">
      <alignment wrapText="1"/>
    </xf>
    <xf numFmtId="0" fontId="15" fillId="2" borderId="3" xfId="0" applyFont="1" applyFill="1" applyBorder="1" applyAlignment="1">
      <alignment wrapText="1"/>
    </xf>
    <xf numFmtId="0" fontId="6" fillId="0" borderId="3" xfId="0" applyFont="1" applyBorder="1" applyAlignment="1">
      <alignment horizontal="left" vertical="top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/>
    </xf>
    <xf numFmtId="0" fontId="9" fillId="4" borderId="3" xfId="0" applyFont="1" applyFill="1" applyBorder="1" applyAlignment="1">
      <alignment horizontal="center" vertical="top" wrapText="1"/>
    </xf>
    <xf numFmtId="0" fontId="16" fillId="4" borderId="3" xfId="0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9" fillId="0" borderId="8" xfId="0" applyFont="1" applyBorder="1" applyAlignment="1">
      <alignment horizontal="center" vertical="top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 vertical="center" wrapText="1"/>
    </xf>
    <xf numFmtId="3" fontId="5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right"/>
    </xf>
    <xf numFmtId="4" fontId="10" fillId="2" borderId="0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3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17" fillId="2" borderId="12" xfId="0" applyFont="1" applyFill="1" applyBorder="1" applyAlignment="1">
      <alignment horizontal="left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justify" vertical="top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top" wrapText="1"/>
    </xf>
    <xf numFmtId="3" fontId="17" fillId="2" borderId="7" xfId="0" applyNumberFormat="1" applyFont="1" applyFill="1" applyBorder="1" applyAlignment="1">
      <alignment horizontal="center"/>
    </xf>
    <xf numFmtId="0" fontId="17" fillId="0" borderId="3" xfId="0" applyFont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0" fontId="19" fillId="0" borderId="3" xfId="0" applyFont="1" applyBorder="1" applyAlignment="1">
      <alignment horizontal="center"/>
    </xf>
    <xf numFmtId="0" fontId="20" fillId="0" borderId="3" xfId="0" applyFont="1" applyFill="1" applyBorder="1" applyAlignment="1">
      <alignment horizontal="left" vertical="center" wrapText="1"/>
    </xf>
    <xf numFmtId="0" fontId="18" fillId="4" borderId="3" xfId="0" applyFont="1" applyFill="1" applyBorder="1" applyAlignment="1">
      <alignment horizontal="center" vertical="top" wrapText="1"/>
    </xf>
    <xf numFmtId="0" fontId="17" fillId="0" borderId="3" xfId="0" applyFont="1" applyBorder="1" applyAlignment="1">
      <alignment horizontal="left" vertical="center" wrapText="1"/>
    </xf>
    <xf numFmtId="0" fontId="20" fillId="0" borderId="3" xfId="0" applyFont="1" applyFill="1" applyBorder="1" applyAlignment="1">
      <alignment wrapText="1"/>
    </xf>
    <xf numFmtId="0" fontId="17" fillId="2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justify" vertical="top" wrapText="1"/>
    </xf>
    <xf numFmtId="0" fontId="17" fillId="0" borderId="3" xfId="0" applyFont="1" applyFill="1" applyBorder="1" applyAlignment="1">
      <alignment horizontal="justify" vertical="center" wrapText="1"/>
    </xf>
    <xf numFmtId="0" fontId="17" fillId="2" borderId="3" xfId="0" applyFont="1" applyFill="1" applyBorder="1" applyAlignment="1">
      <alignment horizontal="justify" vertical="center" wrapText="1"/>
    </xf>
    <xf numFmtId="0" fontId="17" fillId="2" borderId="3" xfId="0" applyFont="1" applyFill="1" applyBorder="1" applyAlignment="1">
      <alignment vertical="center" wrapText="1" shrinkToFit="1"/>
    </xf>
    <xf numFmtId="0" fontId="17" fillId="0" borderId="3" xfId="0" applyFont="1" applyBorder="1" applyAlignment="1">
      <alignment wrapText="1"/>
    </xf>
    <xf numFmtId="0" fontId="19" fillId="4" borderId="3" xfId="0" applyFont="1" applyFill="1" applyBorder="1" applyAlignment="1">
      <alignment horizontal="center"/>
    </xf>
    <xf numFmtId="0" fontId="21" fillId="2" borderId="3" xfId="0" applyFont="1" applyFill="1" applyBorder="1" applyAlignment="1">
      <alignment wrapText="1"/>
    </xf>
    <xf numFmtId="0" fontId="17" fillId="3" borderId="3" xfId="0" applyFont="1" applyFill="1" applyBorder="1" applyAlignment="1">
      <alignment horizontal="justify" vertical="top" wrapText="1"/>
    </xf>
    <xf numFmtId="0" fontId="17" fillId="0" borderId="3" xfId="0" applyFont="1" applyBorder="1" applyAlignment="1">
      <alignment horizontal="left" vertical="top" wrapText="1"/>
    </xf>
    <xf numFmtId="0" fontId="20" fillId="0" borderId="3" xfId="0" applyFont="1" applyBorder="1" applyAlignment="1">
      <alignment wrapText="1"/>
    </xf>
    <xf numFmtId="0" fontId="18" fillId="0" borderId="8" xfId="0" applyFont="1" applyBorder="1" applyAlignment="1">
      <alignment horizontal="center" vertical="top" wrapText="1"/>
    </xf>
    <xf numFmtId="3" fontId="17" fillId="2" borderId="11" xfId="0" applyNumberFormat="1" applyFont="1" applyFill="1" applyBorder="1" applyAlignment="1">
      <alignment horizontal="center"/>
    </xf>
    <xf numFmtId="3" fontId="17" fillId="2" borderId="5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 wrapText="1"/>
    </xf>
    <xf numFmtId="0" fontId="17" fillId="2" borderId="0" xfId="0" applyFont="1" applyFill="1"/>
    <xf numFmtId="2" fontId="17" fillId="2" borderId="0" xfId="0" applyNumberFormat="1" applyFont="1" applyFill="1" applyAlignment="1">
      <alignment wrapText="1"/>
    </xf>
    <xf numFmtId="0" fontId="17" fillId="2" borderId="0" xfId="0" applyFont="1" applyFill="1" applyAlignment="1">
      <alignment horizontal="center"/>
    </xf>
    <xf numFmtId="3" fontId="17" fillId="2" borderId="0" xfId="0" applyNumberFormat="1" applyFont="1" applyFill="1"/>
    <xf numFmtId="0" fontId="17" fillId="2" borderId="5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top" wrapText="1"/>
    </xf>
    <xf numFmtId="3" fontId="17" fillId="2" borderId="1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justify" vertical="top" wrapText="1"/>
    </xf>
    <xf numFmtId="0" fontId="22" fillId="2" borderId="1" xfId="0" applyFont="1" applyFill="1" applyBorder="1" applyAlignment="1">
      <alignment horizontal="center" vertical="top" wrapText="1"/>
    </xf>
    <xf numFmtId="3" fontId="17" fillId="2" borderId="1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wrapText="1"/>
    </xf>
    <xf numFmtId="0" fontId="21" fillId="0" borderId="3" xfId="0" applyFont="1" applyBorder="1" applyAlignment="1">
      <alignment wrapText="1"/>
    </xf>
    <xf numFmtId="2" fontId="17" fillId="2" borderId="5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8" fillId="2" borderId="0" xfId="0" applyFont="1" applyFill="1" applyAlignment="1">
      <alignment horizontal="center"/>
    </xf>
    <xf numFmtId="0" fontId="23" fillId="2" borderId="0" xfId="0" applyFont="1" applyFill="1"/>
    <xf numFmtId="2" fontId="23" fillId="2" borderId="0" xfId="0" applyNumberFormat="1" applyFont="1" applyFill="1" applyAlignment="1">
      <alignment wrapText="1"/>
    </xf>
    <xf numFmtId="3" fontId="23" fillId="2" borderId="0" xfId="0" applyNumberFormat="1" applyFont="1" applyFill="1"/>
    <xf numFmtId="2" fontId="18" fillId="2" borderId="0" xfId="0" applyNumberFormat="1" applyFont="1" applyFill="1" applyAlignment="1">
      <alignment wrapText="1"/>
    </xf>
    <xf numFmtId="3" fontId="18" fillId="2" borderId="0" xfId="0" applyNumberFormat="1" applyFont="1" applyFill="1"/>
    <xf numFmtId="0" fontId="24" fillId="2" borderId="0" xfId="0" applyFont="1" applyFill="1"/>
    <xf numFmtId="2" fontId="24" fillId="2" borderId="0" xfId="0" applyNumberFormat="1" applyFont="1" applyFill="1" applyAlignment="1">
      <alignment wrapText="1"/>
    </xf>
    <xf numFmtId="0" fontId="24" fillId="2" borderId="0" xfId="0" applyFont="1" applyFill="1" applyAlignment="1">
      <alignment horizontal="center"/>
    </xf>
    <xf numFmtId="3" fontId="24" fillId="2" borderId="0" xfId="0" applyNumberFormat="1" applyFont="1" applyFill="1"/>
    <xf numFmtId="0" fontId="25" fillId="2" borderId="0" xfId="0" applyFont="1" applyFill="1"/>
  </cellXfs>
  <cellStyles count="8">
    <cellStyle name="TableStyleLight1" xfId="1"/>
    <cellStyle name="Обычный" xfId="0" builtinId="0"/>
    <cellStyle name="Обычный 11 2 2 2" xfId="2"/>
    <cellStyle name="Обычный 12" xfId="3"/>
    <cellStyle name="Обычный 2" xfId="4"/>
    <cellStyle name="Обычный 2 4 2" xfId="5"/>
    <cellStyle name="Обычный 24" xfId="6"/>
    <cellStyle name="Обычн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rintOptions gridLines="1" gridLinesSet="0"/>
  <pageMargins left="0.7" right="0.7" top="0.75" bottom="0.75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03"/>
  <sheetViews>
    <sheetView topLeftCell="A67" zoomScale="70" zoomScaleNormal="70" workbookViewId="0">
      <selection activeCell="A67" sqref="A1:XFD1048576"/>
    </sheetView>
  </sheetViews>
  <sheetFormatPr defaultRowHeight="17.25"/>
  <cols>
    <col min="1" max="1" width="7.28515625" style="5" customWidth="1"/>
    <col min="2" max="2" width="11.85546875" style="5" customWidth="1"/>
    <col min="3" max="3" width="15.140625" style="5" customWidth="1"/>
    <col min="4" max="4" width="11.28515625" style="5" hidden="1" customWidth="1"/>
    <col min="5" max="5" width="0" style="5" hidden="1" customWidth="1"/>
    <col min="6" max="6" width="62.28515625" style="27" customWidth="1"/>
    <col min="7" max="7" width="0" style="5" hidden="1" customWidth="1"/>
    <col min="8" max="8" width="30" style="5" hidden="1" customWidth="1"/>
    <col min="9" max="9" width="0.28515625" style="5" hidden="1" customWidth="1"/>
    <col min="10" max="10" width="14.5703125" style="5" customWidth="1"/>
    <col min="11" max="14" width="0" style="5" hidden="1" customWidth="1"/>
    <col min="15" max="16" width="8.140625" style="5" customWidth="1"/>
    <col min="17" max="17" width="15.85546875" style="44" customWidth="1"/>
    <col min="18" max="18" width="17.5703125" style="44" customWidth="1"/>
    <col min="19" max="19" width="17.42578125" style="45" customWidth="1"/>
    <col min="20" max="20" width="19.85546875" style="44" customWidth="1"/>
    <col min="21" max="22" width="20.140625" style="44" customWidth="1"/>
    <col min="23" max="16384" width="9.140625" style="5"/>
  </cols>
  <sheetData>
    <row r="1" spans="1:23">
      <c r="A1" s="1" t="s">
        <v>25</v>
      </c>
      <c r="B1" s="2"/>
      <c r="C1" s="2"/>
      <c r="D1" s="3"/>
      <c r="E1" s="3"/>
      <c r="F1" s="22"/>
      <c r="G1" s="1"/>
      <c r="H1" s="1"/>
      <c r="I1" s="52"/>
      <c r="J1" s="4"/>
      <c r="K1" s="52"/>
      <c r="L1" s="52"/>
      <c r="M1" s="52"/>
      <c r="N1" s="52"/>
      <c r="O1" s="2"/>
      <c r="P1" s="2"/>
      <c r="Q1" s="29"/>
      <c r="R1" s="29"/>
      <c r="S1" s="30"/>
      <c r="T1" s="29"/>
      <c r="U1" s="97" t="s">
        <v>71</v>
      </c>
      <c r="V1" s="97"/>
    </row>
    <row r="2" spans="1:23">
      <c r="A2" s="6" t="s">
        <v>26</v>
      </c>
      <c r="B2" s="6"/>
      <c r="C2" s="6"/>
      <c r="D2" s="6"/>
      <c r="E2" s="6"/>
      <c r="F2" s="23"/>
      <c r="G2" s="6"/>
      <c r="H2" s="6"/>
      <c r="I2" s="2"/>
      <c r="J2" s="2"/>
      <c r="K2" s="2"/>
      <c r="L2" s="2"/>
      <c r="M2" s="3"/>
      <c r="N2" s="3"/>
      <c r="O2" s="98"/>
      <c r="P2" s="98"/>
      <c r="Q2" s="49"/>
      <c r="R2" s="49"/>
      <c r="S2" s="30"/>
      <c r="T2" s="49"/>
      <c r="U2" s="101" t="s">
        <v>157</v>
      </c>
      <c r="V2" s="101"/>
      <c r="W2" s="101"/>
    </row>
    <row r="3" spans="1:23">
      <c r="A3" s="6" t="s">
        <v>27</v>
      </c>
      <c r="B3" s="6"/>
      <c r="C3" s="6"/>
      <c r="D3" s="6"/>
      <c r="E3" s="6"/>
      <c r="F3" s="99" t="s">
        <v>49</v>
      </c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101" t="s">
        <v>158</v>
      </c>
      <c r="V3" s="101"/>
      <c r="W3" s="101"/>
    </row>
    <row r="4" spans="1:23">
      <c r="A4" s="7" t="s">
        <v>28</v>
      </c>
      <c r="B4" s="7"/>
      <c r="C4" s="7"/>
      <c r="D4" s="100" t="s">
        <v>159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31"/>
      <c r="V4" s="32" t="s">
        <v>48</v>
      </c>
    </row>
    <row r="5" spans="1:23">
      <c r="A5" s="4" t="s">
        <v>29</v>
      </c>
      <c r="B5" s="4"/>
      <c r="C5" s="4"/>
      <c r="D5" s="4"/>
      <c r="E5" s="100" t="s">
        <v>85</v>
      </c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2" t="s">
        <v>164</v>
      </c>
      <c r="V5" s="102"/>
    </row>
    <row r="6" spans="1:23">
      <c r="A6" s="4" t="s">
        <v>39</v>
      </c>
      <c r="B6" s="4"/>
      <c r="C6" s="4"/>
      <c r="D6" s="4"/>
      <c r="E6" s="4"/>
      <c r="F6" s="24"/>
      <c r="G6" s="4"/>
      <c r="H6" s="4"/>
      <c r="I6" s="8"/>
      <c r="J6" s="8"/>
      <c r="K6" s="9"/>
      <c r="L6" s="9"/>
      <c r="M6" s="10"/>
      <c r="N6" s="10"/>
      <c r="O6" s="9"/>
      <c r="P6" s="9"/>
      <c r="Q6" s="33"/>
      <c r="R6" s="33"/>
      <c r="S6" s="34"/>
      <c r="T6" s="33"/>
      <c r="U6" s="102" t="s">
        <v>39</v>
      </c>
      <c r="V6" s="102"/>
    </row>
    <row r="7" spans="1:23">
      <c r="A7" s="2"/>
      <c r="B7" s="2"/>
      <c r="C7" s="2"/>
      <c r="D7" s="3"/>
      <c r="E7" s="103"/>
      <c r="F7" s="103"/>
      <c r="G7" s="57"/>
      <c r="H7" s="57"/>
      <c r="I7" s="57"/>
      <c r="J7" s="11"/>
      <c r="K7" s="12"/>
      <c r="L7" s="12"/>
      <c r="M7" s="12"/>
      <c r="N7" s="12"/>
      <c r="O7" s="13"/>
      <c r="P7" s="13"/>
      <c r="Q7" s="35"/>
      <c r="R7" s="35"/>
      <c r="S7" s="36"/>
      <c r="T7" s="35"/>
      <c r="U7" s="29"/>
      <c r="V7" s="29"/>
    </row>
    <row r="8" spans="1:23">
      <c r="A8" s="96" t="s">
        <v>84</v>
      </c>
      <c r="B8" s="96"/>
      <c r="C8" s="96"/>
      <c r="D8" s="96"/>
      <c r="E8" s="96"/>
      <c r="F8" s="96"/>
      <c r="G8" s="50"/>
      <c r="H8" s="50"/>
      <c r="I8" s="14"/>
      <c r="J8" s="14"/>
      <c r="K8" s="52"/>
      <c r="L8" s="52"/>
      <c r="M8" s="52"/>
      <c r="N8" s="15"/>
      <c r="P8" s="7" t="s">
        <v>30</v>
      </c>
      <c r="Q8" s="37"/>
      <c r="R8" s="37"/>
      <c r="S8" s="38"/>
      <c r="T8" s="37" t="s">
        <v>32</v>
      </c>
      <c r="U8" s="37" t="s">
        <v>31</v>
      </c>
      <c r="V8" s="30" t="s">
        <v>33</v>
      </c>
    </row>
    <row r="9" spans="1:23">
      <c r="A9" s="96" t="s">
        <v>160</v>
      </c>
      <c r="B9" s="96"/>
      <c r="C9" s="96"/>
      <c r="D9" s="96"/>
      <c r="E9" s="96"/>
      <c r="F9" s="96"/>
      <c r="G9" s="50"/>
      <c r="H9" s="50"/>
      <c r="I9" s="14"/>
      <c r="J9" s="14"/>
      <c r="K9" s="52"/>
      <c r="L9" s="52"/>
      <c r="M9" s="52"/>
      <c r="N9" s="16"/>
      <c r="P9" s="7" t="s">
        <v>161</v>
      </c>
      <c r="Q9" s="37"/>
      <c r="R9" s="37"/>
      <c r="S9" s="38"/>
      <c r="T9" s="37"/>
      <c r="U9" s="29"/>
      <c r="V9" s="29"/>
    </row>
    <row r="10" spans="1:23" ht="43.5" customHeight="1">
      <c r="A10" s="114" t="s">
        <v>0</v>
      </c>
      <c r="B10" s="114" t="s">
        <v>1</v>
      </c>
      <c r="C10" s="114" t="s">
        <v>2</v>
      </c>
      <c r="D10" s="114" t="s">
        <v>3</v>
      </c>
      <c r="E10" s="114" t="s">
        <v>55</v>
      </c>
      <c r="F10" s="108" t="s">
        <v>65</v>
      </c>
      <c r="G10" s="107" t="s">
        <v>50</v>
      </c>
      <c r="H10" s="107" t="s">
        <v>51</v>
      </c>
      <c r="I10" s="107" t="s">
        <v>4</v>
      </c>
      <c r="J10" s="107" t="s">
        <v>5</v>
      </c>
      <c r="K10" s="107" t="s">
        <v>6</v>
      </c>
      <c r="L10" s="107" t="s">
        <v>7</v>
      </c>
      <c r="M10" s="107" t="s">
        <v>8</v>
      </c>
      <c r="N10" s="107" t="s">
        <v>52</v>
      </c>
      <c r="O10" s="108" t="s">
        <v>9</v>
      </c>
      <c r="P10" s="108" t="s">
        <v>10</v>
      </c>
      <c r="Q10" s="110" t="s">
        <v>80</v>
      </c>
      <c r="R10" s="110"/>
      <c r="S10" s="110" t="s">
        <v>153</v>
      </c>
      <c r="T10" s="110"/>
      <c r="U10" s="110" t="s">
        <v>78</v>
      </c>
      <c r="V10" s="110"/>
    </row>
    <row r="11" spans="1:23" ht="33">
      <c r="A11" s="114"/>
      <c r="B11" s="114"/>
      <c r="C11" s="114"/>
      <c r="D11" s="114"/>
      <c r="E11" s="114"/>
      <c r="F11" s="108"/>
      <c r="G11" s="107"/>
      <c r="H11" s="107"/>
      <c r="I11" s="107"/>
      <c r="J11" s="107"/>
      <c r="K11" s="107"/>
      <c r="L11" s="107"/>
      <c r="M11" s="107"/>
      <c r="N11" s="107"/>
      <c r="O11" s="109"/>
      <c r="P11" s="109"/>
      <c r="Q11" s="92" t="s">
        <v>66</v>
      </c>
      <c r="R11" s="92" t="s">
        <v>67</v>
      </c>
      <c r="S11" s="92" t="s">
        <v>151</v>
      </c>
      <c r="T11" s="92" t="s">
        <v>76</v>
      </c>
      <c r="U11" s="92" t="s">
        <v>151</v>
      </c>
      <c r="V11" s="92" t="s">
        <v>76</v>
      </c>
    </row>
    <row r="12" spans="1:23">
      <c r="A12" s="55">
        <v>1</v>
      </c>
      <c r="B12" s="55" t="s">
        <v>63</v>
      </c>
      <c r="C12" s="55" t="s">
        <v>61</v>
      </c>
      <c r="D12" s="55"/>
      <c r="E12" s="55"/>
      <c r="F12" s="68" t="s">
        <v>86</v>
      </c>
      <c r="G12" s="56"/>
      <c r="H12" s="56"/>
      <c r="I12" s="56"/>
      <c r="J12" s="56" t="s">
        <v>54</v>
      </c>
      <c r="K12" s="56"/>
      <c r="L12" s="56"/>
      <c r="M12" s="56"/>
      <c r="N12" s="84"/>
      <c r="O12" s="85" t="s">
        <v>82</v>
      </c>
      <c r="P12" s="85">
        <v>16</v>
      </c>
      <c r="Q12" s="89">
        <v>1150</v>
      </c>
      <c r="R12" s="92">
        <f>P12*Q12</f>
        <v>18400</v>
      </c>
      <c r="S12" s="47">
        <v>1160</v>
      </c>
      <c r="T12" s="92">
        <f t="shared" ref="T12:T70" si="0">P12*S12</f>
        <v>18560</v>
      </c>
      <c r="U12" s="92">
        <v>1240</v>
      </c>
      <c r="V12" s="92">
        <f t="shared" ref="V12:V70" si="1">P12*U12</f>
        <v>19840</v>
      </c>
    </row>
    <row r="13" spans="1:23">
      <c r="A13" s="55">
        <v>2</v>
      </c>
      <c r="B13" s="55" t="s">
        <v>63</v>
      </c>
      <c r="C13" s="55" t="s">
        <v>61</v>
      </c>
      <c r="D13" s="55"/>
      <c r="E13" s="55"/>
      <c r="F13" s="68" t="s">
        <v>87</v>
      </c>
      <c r="G13" s="56"/>
      <c r="H13" s="56"/>
      <c r="I13" s="56"/>
      <c r="J13" s="56" t="s">
        <v>54</v>
      </c>
      <c r="K13" s="56"/>
      <c r="L13" s="56"/>
      <c r="M13" s="56"/>
      <c r="N13" s="84"/>
      <c r="O13" s="85" t="s">
        <v>82</v>
      </c>
      <c r="P13" s="85">
        <v>29</v>
      </c>
      <c r="Q13" s="89">
        <v>1170</v>
      </c>
      <c r="R13" s="92">
        <f t="shared" ref="R13:R70" si="2">P13*Q13</f>
        <v>33930</v>
      </c>
      <c r="S13" s="47">
        <v>1220</v>
      </c>
      <c r="T13" s="92">
        <f t="shared" si="0"/>
        <v>35380</v>
      </c>
      <c r="U13" s="92">
        <v>1260</v>
      </c>
      <c r="V13" s="92">
        <f t="shared" si="1"/>
        <v>36540</v>
      </c>
    </row>
    <row r="14" spans="1:23">
      <c r="A14" s="55">
        <v>3</v>
      </c>
      <c r="B14" s="55" t="s">
        <v>63</v>
      </c>
      <c r="C14" s="55" t="s">
        <v>61</v>
      </c>
      <c r="D14" s="55"/>
      <c r="E14" s="55"/>
      <c r="F14" s="69" t="s">
        <v>88</v>
      </c>
      <c r="G14" s="56"/>
      <c r="H14" s="56"/>
      <c r="I14" s="56"/>
      <c r="J14" s="56" t="s">
        <v>54</v>
      </c>
      <c r="K14" s="56"/>
      <c r="L14" s="56"/>
      <c r="M14" s="56"/>
      <c r="N14" s="84"/>
      <c r="O14" s="85" t="s">
        <v>82</v>
      </c>
      <c r="P14" s="85">
        <v>25</v>
      </c>
      <c r="Q14" s="89">
        <v>780</v>
      </c>
      <c r="R14" s="92">
        <f t="shared" si="2"/>
        <v>19500</v>
      </c>
      <c r="S14" s="47">
        <v>850</v>
      </c>
      <c r="T14" s="92">
        <f t="shared" si="0"/>
        <v>21250</v>
      </c>
      <c r="U14" s="92">
        <v>870</v>
      </c>
      <c r="V14" s="92">
        <f t="shared" si="1"/>
        <v>21750</v>
      </c>
    </row>
    <row r="15" spans="1:23">
      <c r="A15" s="55">
        <v>4</v>
      </c>
      <c r="B15" s="55" t="s">
        <v>63</v>
      </c>
      <c r="C15" s="55" t="s">
        <v>61</v>
      </c>
      <c r="D15" s="55"/>
      <c r="E15" s="55"/>
      <c r="F15" s="70" t="s">
        <v>89</v>
      </c>
      <c r="G15" s="56"/>
      <c r="H15" s="56"/>
      <c r="I15" s="56"/>
      <c r="J15" s="56" t="s">
        <v>54</v>
      </c>
      <c r="K15" s="56"/>
      <c r="L15" s="56"/>
      <c r="M15" s="56"/>
      <c r="N15" s="84"/>
      <c r="O15" s="85" t="s">
        <v>82</v>
      </c>
      <c r="P15" s="85">
        <v>5</v>
      </c>
      <c r="Q15" s="89">
        <v>2350</v>
      </c>
      <c r="R15" s="92">
        <f t="shared" si="2"/>
        <v>11750</v>
      </c>
      <c r="S15" s="47">
        <v>2350</v>
      </c>
      <c r="T15" s="92">
        <f t="shared" si="0"/>
        <v>11750</v>
      </c>
      <c r="U15" s="92">
        <v>2600</v>
      </c>
      <c r="V15" s="92">
        <f t="shared" si="1"/>
        <v>13000</v>
      </c>
    </row>
    <row r="16" spans="1:23">
      <c r="A16" s="55">
        <v>5</v>
      </c>
      <c r="B16" s="55" t="s">
        <v>63</v>
      </c>
      <c r="C16" s="55" t="s">
        <v>61</v>
      </c>
      <c r="D16" s="55"/>
      <c r="E16" s="55"/>
      <c r="F16" s="71" t="s">
        <v>90</v>
      </c>
      <c r="G16" s="56"/>
      <c r="H16" s="56"/>
      <c r="I16" s="56"/>
      <c r="J16" s="56" t="s">
        <v>54</v>
      </c>
      <c r="K16" s="56"/>
      <c r="L16" s="56"/>
      <c r="M16" s="56"/>
      <c r="N16" s="84"/>
      <c r="O16" s="85" t="s">
        <v>82</v>
      </c>
      <c r="P16" s="85">
        <v>8</v>
      </c>
      <c r="Q16" s="89">
        <v>580</v>
      </c>
      <c r="R16" s="92">
        <f t="shared" si="2"/>
        <v>4640</v>
      </c>
      <c r="S16" s="47">
        <v>650</v>
      </c>
      <c r="T16" s="92">
        <f t="shared" si="0"/>
        <v>5200</v>
      </c>
      <c r="U16" s="92">
        <v>770</v>
      </c>
      <c r="V16" s="92">
        <f t="shared" si="1"/>
        <v>6160</v>
      </c>
    </row>
    <row r="17" spans="1:22">
      <c r="A17" s="55">
        <v>6</v>
      </c>
      <c r="B17" s="55" t="s">
        <v>63</v>
      </c>
      <c r="C17" s="55" t="s">
        <v>61</v>
      </c>
      <c r="D17" s="55"/>
      <c r="E17" s="55"/>
      <c r="F17" s="58" t="s">
        <v>91</v>
      </c>
      <c r="G17" s="56"/>
      <c r="H17" s="56"/>
      <c r="I17" s="56"/>
      <c r="J17" s="56" t="s">
        <v>54</v>
      </c>
      <c r="K17" s="56"/>
      <c r="L17" s="56"/>
      <c r="M17" s="56"/>
      <c r="N17" s="84"/>
      <c r="O17" s="86" t="s">
        <v>82</v>
      </c>
      <c r="P17" s="85">
        <v>2</v>
      </c>
      <c r="Q17" s="89">
        <v>5500</v>
      </c>
      <c r="R17" s="92">
        <f t="shared" si="2"/>
        <v>11000</v>
      </c>
      <c r="S17" s="47">
        <v>5850</v>
      </c>
      <c r="T17" s="92">
        <f t="shared" si="0"/>
        <v>11700</v>
      </c>
      <c r="U17" s="92">
        <v>6350</v>
      </c>
      <c r="V17" s="92">
        <f t="shared" si="1"/>
        <v>12700</v>
      </c>
    </row>
    <row r="18" spans="1:22">
      <c r="A18" s="55">
        <v>7</v>
      </c>
      <c r="B18" s="55" t="s">
        <v>63</v>
      </c>
      <c r="C18" s="55" t="s">
        <v>61</v>
      </c>
      <c r="D18" s="55"/>
      <c r="E18" s="55"/>
      <c r="F18" s="72" t="s">
        <v>92</v>
      </c>
      <c r="G18" s="56"/>
      <c r="H18" s="56"/>
      <c r="I18" s="56"/>
      <c r="J18" s="56" t="s">
        <v>54</v>
      </c>
      <c r="K18" s="56"/>
      <c r="L18" s="56"/>
      <c r="M18" s="56"/>
      <c r="N18" s="84"/>
      <c r="O18" s="87" t="s">
        <v>82</v>
      </c>
      <c r="P18" s="85">
        <v>2</v>
      </c>
      <c r="Q18" s="89">
        <v>1980</v>
      </c>
      <c r="R18" s="92">
        <f t="shared" si="2"/>
        <v>3960</v>
      </c>
      <c r="S18" s="47">
        <v>2150</v>
      </c>
      <c r="T18" s="92">
        <f t="shared" si="0"/>
        <v>4300</v>
      </c>
      <c r="U18" s="92">
        <v>2200</v>
      </c>
      <c r="V18" s="92">
        <f t="shared" si="1"/>
        <v>4400</v>
      </c>
    </row>
    <row r="19" spans="1:22">
      <c r="A19" s="55">
        <v>8</v>
      </c>
      <c r="B19" s="55" t="s">
        <v>63</v>
      </c>
      <c r="C19" s="55" t="s">
        <v>61</v>
      </c>
      <c r="D19" s="55"/>
      <c r="E19" s="55"/>
      <c r="F19" s="73" t="s">
        <v>93</v>
      </c>
      <c r="G19" s="56"/>
      <c r="H19" s="56"/>
      <c r="I19" s="56"/>
      <c r="J19" s="56" t="s">
        <v>54</v>
      </c>
      <c r="K19" s="56"/>
      <c r="L19" s="56"/>
      <c r="M19" s="56"/>
      <c r="N19" s="84"/>
      <c r="O19" s="87" t="s">
        <v>82</v>
      </c>
      <c r="P19" s="85">
        <v>58</v>
      </c>
      <c r="Q19" s="89">
        <v>1150</v>
      </c>
      <c r="R19" s="92">
        <f t="shared" si="2"/>
        <v>66700</v>
      </c>
      <c r="S19" s="47">
        <v>1260</v>
      </c>
      <c r="T19" s="92">
        <f t="shared" si="0"/>
        <v>73080</v>
      </c>
      <c r="U19" s="92">
        <v>1300</v>
      </c>
      <c r="V19" s="92">
        <f t="shared" si="1"/>
        <v>75400</v>
      </c>
    </row>
    <row r="20" spans="1:22">
      <c r="A20" s="67">
        <v>9</v>
      </c>
      <c r="B20" s="66" t="s">
        <v>63</v>
      </c>
      <c r="C20" s="66" t="s">
        <v>61</v>
      </c>
      <c r="D20" s="66"/>
      <c r="E20" s="66"/>
      <c r="F20" s="73" t="s">
        <v>94</v>
      </c>
      <c r="G20" s="64"/>
      <c r="H20" s="64"/>
      <c r="I20" s="64"/>
      <c r="J20" s="64" t="s">
        <v>54</v>
      </c>
      <c r="K20" s="64"/>
      <c r="L20" s="64"/>
      <c r="M20" s="64"/>
      <c r="N20" s="84"/>
      <c r="O20" s="87" t="s">
        <v>82</v>
      </c>
      <c r="P20" s="85">
        <v>5</v>
      </c>
      <c r="Q20" s="89">
        <v>3250</v>
      </c>
      <c r="R20" s="92">
        <f t="shared" si="2"/>
        <v>16250</v>
      </c>
      <c r="S20" s="47">
        <v>3350</v>
      </c>
      <c r="T20" s="92">
        <f t="shared" si="0"/>
        <v>16750</v>
      </c>
      <c r="U20" s="92">
        <v>3950</v>
      </c>
      <c r="V20" s="92">
        <f t="shared" si="1"/>
        <v>19750</v>
      </c>
    </row>
    <row r="21" spans="1:22">
      <c r="A21" s="67">
        <v>10</v>
      </c>
      <c r="B21" s="66" t="s">
        <v>63</v>
      </c>
      <c r="C21" s="66" t="s">
        <v>61</v>
      </c>
      <c r="D21" s="66"/>
      <c r="E21" s="66"/>
      <c r="F21" s="73" t="s">
        <v>95</v>
      </c>
      <c r="G21" s="64"/>
      <c r="H21" s="64"/>
      <c r="I21" s="64"/>
      <c r="J21" s="64" t="s">
        <v>54</v>
      </c>
      <c r="K21" s="64"/>
      <c r="L21" s="64"/>
      <c r="M21" s="64"/>
      <c r="N21" s="84"/>
      <c r="O21" s="87" t="s">
        <v>82</v>
      </c>
      <c r="P21" s="85">
        <v>15</v>
      </c>
      <c r="Q21" s="89">
        <v>1450</v>
      </c>
      <c r="R21" s="92">
        <f t="shared" si="2"/>
        <v>21750</v>
      </c>
      <c r="S21" s="47">
        <v>1380</v>
      </c>
      <c r="T21" s="92">
        <f t="shared" si="0"/>
        <v>20700</v>
      </c>
      <c r="U21" s="92">
        <v>1420</v>
      </c>
      <c r="V21" s="92">
        <f t="shared" si="1"/>
        <v>21300</v>
      </c>
    </row>
    <row r="22" spans="1:22">
      <c r="A22" s="67">
        <v>11</v>
      </c>
      <c r="B22" s="66" t="s">
        <v>63</v>
      </c>
      <c r="C22" s="66" t="s">
        <v>61</v>
      </c>
      <c r="D22" s="66"/>
      <c r="E22" s="66"/>
      <c r="F22" s="74" t="s">
        <v>96</v>
      </c>
      <c r="G22" s="64"/>
      <c r="H22" s="64"/>
      <c r="I22" s="64"/>
      <c r="J22" s="64" t="s">
        <v>54</v>
      </c>
      <c r="K22" s="64"/>
      <c r="L22" s="64"/>
      <c r="M22" s="64"/>
      <c r="N22" s="84"/>
      <c r="O22" s="87" t="s">
        <v>82</v>
      </c>
      <c r="P22" s="85">
        <v>2</v>
      </c>
      <c r="Q22" s="89">
        <v>2700</v>
      </c>
      <c r="R22" s="92">
        <f t="shared" si="2"/>
        <v>5400</v>
      </c>
      <c r="S22" s="47">
        <v>2720</v>
      </c>
      <c r="T22" s="92">
        <f t="shared" si="0"/>
        <v>5440</v>
      </c>
      <c r="U22" s="92">
        <v>2750</v>
      </c>
      <c r="V22" s="92">
        <f t="shared" si="1"/>
        <v>5500</v>
      </c>
    </row>
    <row r="23" spans="1:22">
      <c r="A23" s="67">
        <v>12</v>
      </c>
      <c r="B23" s="66" t="s">
        <v>63</v>
      </c>
      <c r="C23" s="66" t="s">
        <v>61</v>
      </c>
      <c r="D23" s="66"/>
      <c r="E23" s="66"/>
      <c r="F23" s="75" t="s">
        <v>97</v>
      </c>
      <c r="G23" s="64"/>
      <c r="H23" s="64"/>
      <c r="I23" s="64"/>
      <c r="J23" s="64" t="s">
        <v>54</v>
      </c>
      <c r="K23" s="64"/>
      <c r="L23" s="64"/>
      <c r="M23" s="64"/>
      <c r="N23" s="84"/>
      <c r="O23" s="87" t="s">
        <v>82</v>
      </c>
      <c r="P23" s="85">
        <v>2</v>
      </c>
      <c r="Q23" s="89">
        <v>6000</v>
      </c>
      <c r="R23" s="92">
        <f t="shared" si="2"/>
        <v>12000</v>
      </c>
      <c r="S23" s="47">
        <v>7000</v>
      </c>
      <c r="T23" s="92">
        <f t="shared" si="0"/>
        <v>14000</v>
      </c>
      <c r="U23" s="92">
        <v>7600</v>
      </c>
      <c r="V23" s="92">
        <f t="shared" si="1"/>
        <v>15200</v>
      </c>
    </row>
    <row r="24" spans="1:22">
      <c r="A24" s="67">
        <v>13</v>
      </c>
      <c r="B24" s="66" t="s">
        <v>63</v>
      </c>
      <c r="C24" s="66" t="s">
        <v>61</v>
      </c>
      <c r="D24" s="66"/>
      <c r="E24" s="66"/>
      <c r="F24" s="48" t="s">
        <v>98</v>
      </c>
      <c r="G24" s="64"/>
      <c r="H24" s="64"/>
      <c r="I24" s="64"/>
      <c r="J24" s="64" t="s">
        <v>54</v>
      </c>
      <c r="K24" s="64"/>
      <c r="L24" s="64"/>
      <c r="M24" s="64"/>
      <c r="N24" s="84"/>
      <c r="O24" s="87" t="s">
        <v>82</v>
      </c>
      <c r="P24" s="85">
        <v>45</v>
      </c>
      <c r="Q24" s="89">
        <v>870</v>
      </c>
      <c r="R24" s="92">
        <f t="shared" si="2"/>
        <v>39150</v>
      </c>
      <c r="S24" s="47">
        <v>1000</v>
      </c>
      <c r="T24" s="92">
        <f t="shared" si="0"/>
        <v>45000</v>
      </c>
      <c r="U24" s="92">
        <v>1500</v>
      </c>
      <c r="V24" s="92">
        <f t="shared" si="1"/>
        <v>67500</v>
      </c>
    </row>
    <row r="25" spans="1:22">
      <c r="A25" s="67">
        <v>14</v>
      </c>
      <c r="B25" s="66" t="s">
        <v>63</v>
      </c>
      <c r="C25" s="66" t="s">
        <v>61</v>
      </c>
      <c r="D25" s="66"/>
      <c r="E25" s="66"/>
      <c r="F25" s="76" t="s">
        <v>99</v>
      </c>
      <c r="G25" s="64"/>
      <c r="H25" s="64"/>
      <c r="I25" s="64"/>
      <c r="J25" s="64" t="s">
        <v>54</v>
      </c>
      <c r="K25" s="64"/>
      <c r="L25" s="64"/>
      <c r="M25" s="64"/>
      <c r="N25" s="84"/>
      <c r="O25" s="87" t="s">
        <v>144</v>
      </c>
      <c r="P25" s="85">
        <v>110</v>
      </c>
      <c r="Q25" s="89">
        <v>148</v>
      </c>
      <c r="R25" s="92">
        <f t="shared" si="2"/>
        <v>16280</v>
      </c>
      <c r="S25" s="47">
        <v>156</v>
      </c>
      <c r="T25" s="92">
        <f t="shared" si="0"/>
        <v>17160</v>
      </c>
      <c r="U25" s="92">
        <v>200</v>
      </c>
      <c r="V25" s="92">
        <f t="shared" si="1"/>
        <v>22000</v>
      </c>
    </row>
    <row r="26" spans="1:22">
      <c r="A26" s="67">
        <v>15</v>
      </c>
      <c r="B26" s="66" t="s">
        <v>63</v>
      </c>
      <c r="C26" s="66" t="s">
        <v>61</v>
      </c>
      <c r="D26" s="66"/>
      <c r="E26" s="66"/>
      <c r="F26" s="76" t="s">
        <v>100</v>
      </c>
      <c r="G26" s="64"/>
      <c r="H26" s="64"/>
      <c r="I26" s="64"/>
      <c r="J26" s="64" t="s">
        <v>54</v>
      </c>
      <c r="K26" s="64"/>
      <c r="L26" s="64"/>
      <c r="M26" s="64"/>
      <c r="N26" s="84"/>
      <c r="O26" s="87" t="s">
        <v>145</v>
      </c>
      <c r="P26" s="85">
        <v>130</v>
      </c>
      <c r="Q26" s="89">
        <v>195</v>
      </c>
      <c r="R26" s="92">
        <f t="shared" si="2"/>
        <v>25350</v>
      </c>
      <c r="S26" s="47">
        <v>215</v>
      </c>
      <c r="T26" s="92">
        <f t="shared" si="0"/>
        <v>27950</v>
      </c>
      <c r="U26" s="92">
        <v>250</v>
      </c>
      <c r="V26" s="92">
        <f t="shared" si="1"/>
        <v>32500</v>
      </c>
    </row>
    <row r="27" spans="1:22">
      <c r="A27" s="67">
        <v>16</v>
      </c>
      <c r="B27" s="66" t="s">
        <v>63</v>
      </c>
      <c r="C27" s="66" t="s">
        <v>61</v>
      </c>
      <c r="D27" s="66"/>
      <c r="E27" s="66"/>
      <c r="F27" s="76" t="s">
        <v>101</v>
      </c>
      <c r="G27" s="64"/>
      <c r="H27" s="64"/>
      <c r="I27" s="64"/>
      <c r="J27" s="64" t="s">
        <v>54</v>
      </c>
      <c r="K27" s="64"/>
      <c r="L27" s="64"/>
      <c r="M27" s="64"/>
      <c r="N27" s="84"/>
      <c r="O27" s="87" t="s">
        <v>145</v>
      </c>
      <c r="P27" s="85">
        <v>260</v>
      </c>
      <c r="Q27" s="89">
        <v>167</v>
      </c>
      <c r="R27" s="92">
        <f t="shared" si="2"/>
        <v>43420</v>
      </c>
      <c r="S27" s="47">
        <v>175</v>
      </c>
      <c r="T27" s="92">
        <f t="shared" si="0"/>
        <v>45500</v>
      </c>
      <c r="U27" s="92">
        <v>225</v>
      </c>
      <c r="V27" s="92">
        <f t="shared" si="1"/>
        <v>58500</v>
      </c>
    </row>
    <row r="28" spans="1:22">
      <c r="A28" s="67">
        <v>17</v>
      </c>
      <c r="B28" s="66" t="s">
        <v>63</v>
      </c>
      <c r="C28" s="66" t="s">
        <v>61</v>
      </c>
      <c r="D28" s="66"/>
      <c r="E28" s="66"/>
      <c r="F28" s="77" t="s">
        <v>102</v>
      </c>
      <c r="G28" s="64"/>
      <c r="H28" s="64"/>
      <c r="I28" s="64"/>
      <c r="J28" s="64" t="s">
        <v>54</v>
      </c>
      <c r="K28" s="64"/>
      <c r="L28" s="64"/>
      <c r="M28" s="64"/>
      <c r="N28" s="84"/>
      <c r="O28" s="87" t="s">
        <v>82</v>
      </c>
      <c r="P28" s="85">
        <v>2</v>
      </c>
      <c r="Q28" s="89">
        <v>10200</v>
      </c>
      <c r="R28" s="92">
        <f t="shared" si="2"/>
        <v>20400</v>
      </c>
      <c r="S28" s="47">
        <v>10800</v>
      </c>
      <c r="T28" s="92">
        <f t="shared" si="0"/>
        <v>21600</v>
      </c>
      <c r="U28" s="92">
        <v>10500</v>
      </c>
      <c r="V28" s="92">
        <f t="shared" si="1"/>
        <v>21000</v>
      </c>
    </row>
    <row r="29" spans="1:22">
      <c r="A29" s="67">
        <v>18</v>
      </c>
      <c r="B29" s="66" t="s">
        <v>63</v>
      </c>
      <c r="C29" s="66" t="s">
        <v>61</v>
      </c>
      <c r="D29" s="66"/>
      <c r="E29" s="66"/>
      <c r="F29" s="48" t="s">
        <v>103</v>
      </c>
      <c r="G29" s="64"/>
      <c r="H29" s="64"/>
      <c r="I29" s="64"/>
      <c r="J29" s="64" t="s">
        <v>54</v>
      </c>
      <c r="K29" s="64"/>
      <c r="L29" s="64"/>
      <c r="M29" s="64"/>
      <c r="N29" s="84"/>
      <c r="O29" s="87" t="s">
        <v>82</v>
      </c>
      <c r="P29" s="85">
        <v>79</v>
      </c>
      <c r="Q29" s="89">
        <v>1400</v>
      </c>
      <c r="R29" s="92">
        <f t="shared" si="2"/>
        <v>110600</v>
      </c>
      <c r="S29" s="47">
        <v>1380</v>
      </c>
      <c r="T29" s="92">
        <f t="shared" si="0"/>
        <v>109020</v>
      </c>
      <c r="U29" s="92">
        <v>1550</v>
      </c>
      <c r="V29" s="92">
        <f t="shared" si="1"/>
        <v>122450</v>
      </c>
    </row>
    <row r="30" spans="1:22">
      <c r="A30" s="67">
        <v>19</v>
      </c>
      <c r="B30" s="66" t="s">
        <v>63</v>
      </c>
      <c r="C30" s="66" t="s">
        <v>61</v>
      </c>
      <c r="D30" s="66"/>
      <c r="E30" s="66"/>
      <c r="F30" s="48" t="s">
        <v>91</v>
      </c>
      <c r="G30" s="64"/>
      <c r="H30" s="64"/>
      <c r="I30" s="64"/>
      <c r="J30" s="64" t="s">
        <v>54</v>
      </c>
      <c r="K30" s="64"/>
      <c r="L30" s="64"/>
      <c r="M30" s="64"/>
      <c r="N30" s="84"/>
      <c r="O30" s="87" t="s">
        <v>82</v>
      </c>
      <c r="P30" s="85">
        <v>14</v>
      </c>
      <c r="Q30" s="89">
        <v>1150</v>
      </c>
      <c r="R30" s="92">
        <f t="shared" si="2"/>
        <v>16100</v>
      </c>
      <c r="S30" s="47">
        <v>1180</v>
      </c>
      <c r="T30" s="92">
        <f t="shared" si="0"/>
        <v>16520</v>
      </c>
      <c r="U30" s="92">
        <v>1350</v>
      </c>
      <c r="V30" s="92">
        <f t="shared" si="1"/>
        <v>18900</v>
      </c>
    </row>
    <row r="31" spans="1:22">
      <c r="A31" s="67">
        <v>20</v>
      </c>
      <c r="B31" s="66" t="s">
        <v>63</v>
      </c>
      <c r="C31" s="66" t="s">
        <v>61</v>
      </c>
      <c r="D31" s="66"/>
      <c r="E31" s="66"/>
      <c r="F31" s="78" t="s">
        <v>104</v>
      </c>
      <c r="G31" s="64"/>
      <c r="H31" s="64"/>
      <c r="I31" s="64"/>
      <c r="J31" s="64" t="s">
        <v>54</v>
      </c>
      <c r="K31" s="64"/>
      <c r="L31" s="64"/>
      <c r="M31" s="64"/>
      <c r="N31" s="84"/>
      <c r="O31" s="87" t="s">
        <v>82</v>
      </c>
      <c r="P31" s="85">
        <v>7</v>
      </c>
      <c r="Q31" s="89">
        <v>22650</v>
      </c>
      <c r="R31" s="92">
        <f t="shared" si="2"/>
        <v>158550</v>
      </c>
      <c r="S31" s="47">
        <v>24200</v>
      </c>
      <c r="T31" s="92">
        <f t="shared" si="0"/>
        <v>169400</v>
      </c>
      <c r="U31" s="92">
        <v>24750</v>
      </c>
      <c r="V31" s="92">
        <f t="shared" si="1"/>
        <v>173250</v>
      </c>
    </row>
    <row r="32" spans="1:22">
      <c r="A32" s="67">
        <v>21</v>
      </c>
      <c r="B32" s="66" t="s">
        <v>63</v>
      </c>
      <c r="C32" s="66" t="s">
        <v>61</v>
      </c>
      <c r="D32" s="66"/>
      <c r="E32" s="66"/>
      <c r="F32" s="77" t="s">
        <v>105</v>
      </c>
      <c r="G32" s="64"/>
      <c r="H32" s="64"/>
      <c r="I32" s="64"/>
      <c r="J32" s="64" t="s">
        <v>54</v>
      </c>
      <c r="K32" s="64"/>
      <c r="L32" s="64"/>
      <c r="M32" s="64"/>
      <c r="N32" s="84"/>
      <c r="O32" s="87" t="s">
        <v>82</v>
      </c>
      <c r="P32" s="85">
        <v>6</v>
      </c>
      <c r="Q32" s="89">
        <v>8350</v>
      </c>
      <c r="R32" s="92">
        <f t="shared" si="2"/>
        <v>50100</v>
      </c>
      <c r="S32" s="47">
        <v>8750</v>
      </c>
      <c r="T32" s="92">
        <f t="shared" si="0"/>
        <v>52500</v>
      </c>
      <c r="U32" s="92">
        <v>9200</v>
      </c>
      <c r="V32" s="92">
        <f t="shared" si="1"/>
        <v>55200</v>
      </c>
    </row>
    <row r="33" spans="1:22">
      <c r="A33" s="67">
        <v>22</v>
      </c>
      <c r="B33" s="66" t="s">
        <v>63</v>
      </c>
      <c r="C33" s="66" t="s">
        <v>61</v>
      </c>
      <c r="D33" s="66"/>
      <c r="E33" s="66"/>
      <c r="F33" s="78" t="s">
        <v>106</v>
      </c>
      <c r="G33" s="64"/>
      <c r="H33" s="64"/>
      <c r="I33" s="64"/>
      <c r="J33" s="64" t="s">
        <v>54</v>
      </c>
      <c r="K33" s="64"/>
      <c r="L33" s="64"/>
      <c r="M33" s="64"/>
      <c r="N33" s="84"/>
      <c r="O33" s="87" t="s">
        <v>82</v>
      </c>
      <c r="P33" s="85">
        <v>7</v>
      </c>
      <c r="Q33" s="89">
        <v>18150</v>
      </c>
      <c r="R33" s="92">
        <f t="shared" si="2"/>
        <v>127050</v>
      </c>
      <c r="S33" s="47">
        <v>19300</v>
      </c>
      <c r="T33" s="92">
        <f t="shared" si="0"/>
        <v>135100</v>
      </c>
      <c r="U33" s="92">
        <v>20200</v>
      </c>
      <c r="V33" s="92">
        <f t="shared" si="1"/>
        <v>141400</v>
      </c>
    </row>
    <row r="34" spans="1:22">
      <c r="A34" s="67">
        <v>23</v>
      </c>
      <c r="B34" s="66" t="s">
        <v>63</v>
      </c>
      <c r="C34" s="66" t="s">
        <v>61</v>
      </c>
      <c r="D34" s="66"/>
      <c r="E34" s="66"/>
      <c r="F34" s="79" t="s">
        <v>107</v>
      </c>
      <c r="G34" s="64"/>
      <c r="H34" s="64"/>
      <c r="I34" s="64"/>
      <c r="J34" s="64" t="s">
        <v>54</v>
      </c>
      <c r="K34" s="64"/>
      <c r="L34" s="64"/>
      <c r="M34" s="64"/>
      <c r="N34" s="84"/>
      <c r="O34" s="87" t="s">
        <v>82</v>
      </c>
      <c r="P34" s="85">
        <v>30</v>
      </c>
      <c r="Q34" s="89">
        <v>500</v>
      </c>
      <c r="R34" s="92">
        <f t="shared" si="2"/>
        <v>15000</v>
      </c>
      <c r="S34" s="47">
        <v>600</v>
      </c>
      <c r="T34" s="92">
        <f t="shared" si="0"/>
        <v>18000</v>
      </c>
      <c r="U34" s="92">
        <v>650</v>
      </c>
      <c r="V34" s="92">
        <f t="shared" si="1"/>
        <v>19500</v>
      </c>
    </row>
    <row r="35" spans="1:22">
      <c r="A35" s="67">
        <v>24</v>
      </c>
      <c r="B35" s="66" t="s">
        <v>63</v>
      </c>
      <c r="C35" s="66" t="s">
        <v>61</v>
      </c>
      <c r="D35" s="66"/>
      <c r="E35" s="66"/>
      <c r="F35" s="79" t="s">
        <v>108</v>
      </c>
      <c r="G35" s="64"/>
      <c r="H35" s="64"/>
      <c r="I35" s="64"/>
      <c r="J35" s="64" t="s">
        <v>54</v>
      </c>
      <c r="K35" s="64"/>
      <c r="L35" s="64"/>
      <c r="M35" s="64"/>
      <c r="N35" s="84"/>
      <c r="O35" s="87" t="s">
        <v>146</v>
      </c>
      <c r="P35" s="85">
        <v>10</v>
      </c>
      <c r="Q35" s="89">
        <v>3650</v>
      </c>
      <c r="R35" s="92">
        <f t="shared" si="2"/>
        <v>36500</v>
      </c>
      <c r="S35" s="47">
        <v>3900</v>
      </c>
      <c r="T35" s="92">
        <f t="shared" si="0"/>
        <v>39000</v>
      </c>
      <c r="U35" s="92">
        <v>3800</v>
      </c>
      <c r="V35" s="92">
        <f t="shared" si="1"/>
        <v>38000</v>
      </c>
    </row>
    <row r="36" spans="1:22">
      <c r="A36" s="67">
        <v>25</v>
      </c>
      <c r="B36" s="66" t="s">
        <v>63</v>
      </c>
      <c r="C36" s="66" t="s">
        <v>61</v>
      </c>
      <c r="D36" s="66"/>
      <c r="E36" s="66"/>
      <c r="F36" s="78" t="s">
        <v>109</v>
      </c>
      <c r="G36" s="64"/>
      <c r="H36" s="64"/>
      <c r="I36" s="64"/>
      <c r="J36" s="64" t="s">
        <v>54</v>
      </c>
      <c r="K36" s="64"/>
      <c r="L36" s="64"/>
      <c r="M36" s="64"/>
      <c r="N36" s="84"/>
      <c r="O36" s="87" t="s">
        <v>82</v>
      </c>
      <c r="P36" s="85">
        <v>17</v>
      </c>
      <c r="Q36" s="89">
        <v>18000</v>
      </c>
      <c r="R36" s="92">
        <f t="shared" si="2"/>
        <v>306000</v>
      </c>
      <c r="S36" s="47">
        <v>19400</v>
      </c>
      <c r="T36" s="92">
        <f t="shared" si="0"/>
        <v>329800</v>
      </c>
      <c r="U36" s="92">
        <v>18500</v>
      </c>
      <c r="V36" s="92">
        <f t="shared" si="1"/>
        <v>314500</v>
      </c>
    </row>
    <row r="37" spans="1:22">
      <c r="A37" s="67">
        <v>26</v>
      </c>
      <c r="B37" s="66" t="s">
        <v>63</v>
      </c>
      <c r="C37" s="66" t="s">
        <v>61</v>
      </c>
      <c r="D37" s="66"/>
      <c r="E37" s="66"/>
      <c r="F37" s="62" t="s">
        <v>110</v>
      </c>
      <c r="G37" s="64"/>
      <c r="H37" s="64"/>
      <c r="I37" s="64"/>
      <c r="J37" s="64" t="s">
        <v>54</v>
      </c>
      <c r="K37" s="64"/>
      <c r="L37" s="64"/>
      <c r="M37" s="64"/>
      <c r="N37" s="84"/>
      <c r="O37" s="87" t="s">
        <v>82</v>
      </c>
      <c r="P37" s="85">
        <v>2</v>
      </c>
      <c r="Q37" s="89">
        <v>18000</v>
      </c>
      <c r="R37" s="92">
        <f t="shared" si="2"/>
        <v>36000</v>
      </c>
      <c r="S37" s="47">
        <v>19400</v>
      </c>
      <c r="T37" s="92">
        <f t="shared" si="0"/>
        <v>38800</v>
      </c>
      <c r="U37" s="92">
        <v>18500</v>
      </c>
      <c r="V37" s="92">
        <f t="shared" si="1"/>
        <v>37000</v>
      </c>
    </row>
    <row r="38" spans="1:22">
      <c r="A38" s="67">
        <v>27</v>
      </c>
      <c r="B38" s="66" t="s">
        <v>63</v>
      </c>
      <c r="C38" s="66" t="s">
        <v>61</v>
      </c>
      <c r="D38" s="66"/>
      <c r="E38" s="66"/>
      <c r="F38" s="78" t="s">
        <v>111</v>
      </c>
      <c r="G38" s="64"/>
      <c r="H38" s="64"/>
      <c r="I38" s="64"/>
      <c r="J38" s="64" t="s">
        <v>54</v>
      </c>
      <c r="K38" s="64"/>
      <c r="L38" s="64"/>
      <c r="M38" s="64"/>
      <c r="N38" s="84"/>
      <c r="O38" s="87" t="s">
        <v>147</v>
      </c>
      <c r="P38" s="85">
        <v>5</v>
      </c>
      <c r="Q38" s="89">
        <v>5860</v>
      </c>
      <c r="R38" s="92">
        <f t="shared" si="2"/>
        <v>29300</v>
      </c>
      <c r="S38" s="47">
        <v>5900</v>
      </c>
      <c r="T38" s="92">
        <f t="shared" si="0"/>
        <v>29500</v>
      </c>
      <c r="U38" s="92">
        <v>7500</v>
      </c>
      <c r="V38" s="92">
        <f t="shared" si="1"/>
        <v>37500</v>
      </c>
    </row>
    <row r="39" spans="1:22">
      <c r="A39" s="67">
        <v>28</v>
      </c>
      <c r="B39" s="66" t="s">
        <v>63</v>
      </c>
      <c r="C39" s="66" t="s">
        <v>61</v>
      </c>
      <c r="D39" s="66"/>
      <c r="E39" s="66"/>
      <c r="F39" s="78" t="s">
        <v>112</v>
      </c>
      <c r="G39" s="64"/>
      <c r="H39" s="64"/>
      <c r="I39" s="64"/>
      <c r="J39" s="64" t="s">
        <v>54</v>
      </c>
      <c r="K39" s="64"/>
      <c r="L39" s="64"/>
      <c r="M39" s="64"/>
      <c r="N39" s="84"/>
      <c r="O39" s="87" t="s">
        <v>82</v>
      </c>
      <c r="P39" s="85">
        <v>10</v>
      </c>
      <c r="Q39" s="89">
        <v>8000</v>
      </c>
      <c r="R39" s="92">
        <f t="shared" si="2"/>
        <v>80000</v>
      </c>
      <c r="S39" s="47">
        <v>8800</v>
      </c>
      <c r="T39" s="92">
        <f t="shared" si="0"/>
        <v>88000</v>
      </c>
      <c r="U39" s="92">
        <v>8200</v>
      </c>
      <c r="V39" s="92">
        <f t="shared" si="1"/>
        <v>82000</v>
      </c>
    </row>
    <row r="40" spans="1:22">
      <c r="A40" s="67">
        <v>29</v>
      </c>
      <c r="B40" s="66" t="s">
        <v>63</v>
      </c>
      <c r="C40" s="66" t="s">
        <v>61</v>
      </c>
      <c r="D40" s="66"/>
      <c r="E40" s="66"/>
      <c r="F40" s="78" t="s">
        <v>113</v>
      </c>
      <c r="G40" s="64"/>
      <c r="H40" s="64"/>
      <c r="I40" s="64"/>
      <c r="J40" s="64" t="s">
        <v>54</v>
      </c>
      <c r="K40" s="64"/>
      <c r="L40" s="64"/>
      <c r="M40" s="64"/>
      <c r="N40" s="84"/>
      <c r="O40" s="87" t="s">
        <v>82</v>
      </c>
      <c r="P40" s="85">
        <v>13</v>
      </c>
      <c r="Q40" s="89">
        <v>10000</v>
      </c>
      <c r="R40" s="92">
        <f t="shared" si="2"/>
        <v>130000</v>
      </c>
      <c r="S40" s="47">
        <v>11450</v>
      </c>
      <c r="T40" s="92">
        <f t="shared" si="0"/>
        <v>148850</v>
      </c>
      <c r="U40" s="92">
        <v>10000</v>
      </c>
      <c r="V40" s="92">
        <f t="shared" si="1"/>
        <v>130000</v>
      </c>
    </row>
    <row r="41" spans="1:22">
      <c r="A41" s="67">
        <v>30</v>
      </c>
      <c r="B41" s="66" t="s">
        <v>63</v>
      </c>
      <c r="C41" s="66" t="s">
        <v>61</v>
      </c>
      <c r="D41" s="66"/>
      <c r="E41" s="66"/>
      <c r="F41" s="78" t="s">
        <v>114</v>
      </c>
      <c r="G41" s="64"/>
      <c r="H41" s="64"/>
      <c r="I41" s="64"/>
      <c r="J41" s="64" t="s">
        <v>54</v>
      </c>
      <c r="K41" s="64"/>
      <c r="L41" s="64"/>
      <c r="M41" s="64"/>
      <c r="N41" s="84"/>
      <c r="O41" s="87" t="s">
        <v>82</v>
      </c>
      <c r="P41" s="85">
        <v>13</v>
      </c>
      <c r="Q41" s="89">
        <v>3600</v>
      </c>
      <c r="R41" s="92">
        <f t="shared" si="2"/>
        <v>46800</v>
      </c>
      <c r="S41" s="47">
        <v>3800</v>
      </c>
      <c r="T41" s="92">
        <f t="shared" si="0"/>
        <v>49400</v>
      </c>
      <c r="U41" s="92">
        <v>3600</v>
      </c>
      <c r="V41" s="92">
        <f t="shared" si="1"/>
        <v>46800</v>
      </c>
    </row>
    <row r="42" spans="1:22">
      <c r="A42" s="67">
        <v>31</v>
      </c>
      <c r="B42" s="66" t="s">
        <v>63</v>
      </c>
      <c r="C42" s="66" t="s">
        <v>61</v>
      </c>
      <c r="D42" s="66"/>
      <c r="E42" s="66"/>
      <c r="F42" s="78" t="s">
        <v>115</v>
      </c>
      <c r="G42" s="64"/>
      <c r="H42" s="64"/>
      <c r="I42" s="64"/>
      <c r="J42" s="64" t="s">
        <v>54</v>
      </c>
      <c r="K42" s="64"/>
      <c r="L42" s="64"/>
      <c r="M42" s="64"/>
      <c r="N42" s="84"/>
      <c r="O42" s="87" t="s">
        <v>82</v>
      </c>
      <c r="P42" s="85">
        <v>2</v>
      </c>
      <c r="Q42" s="89">
        <v>19250</v>
      </c>
      <c r="R42" s="92">
        <f t="shared" si="2"/>
        <v>38500</v>
      </c>
      <c r="S42" s="47">
        <v>21500</v>
      </c>
      <c r="T42" s="92">
        <f t="shared" si="0"/>
        <v>43000</v>
      </c>
      <c r="U42" s="92">
        <v>21400</v>
      </c>
      <c r="V42" s="92">
        <f t="shared" si="1"/>
        <v>42800</v>
      </c>
    </row>
    <row r="43" spans="1:22">
      <c r="A43" s="67">
        <v>32</v>
      </c>
      <c r="B43" s="66" t="s">
        <v>63</v>
      </c>
      <c r="C43" s="66" t="s">
        <v>61</v>
      </c>
      <c r="D43" s="66"/>
      <c r="E43" s="66"/>
      <c r="F43" s="79" t="s">
        <v>116</v>
      </c>
      <c r="G43" s="64"/>
      <c r="H43" s="64"/>
      <c r="I43" s="64"/>
      <c r="J43" s="64" t="s">
        <v>54</v>
      </c>
      <c r="K43" s="64"/>
      <c r="L43" s="64"/>
      <c r="M43" s="64"/>
      <c r="N43" s="84"/>
      <c r="O43" s="87" t="s">
        <v>82</v>
      </c>
      <c r="P43" s="85">
        <v>2</v>
      </c>
      <c r="Q43" s="89">
        <v>7300</v>
      </c>
      <c r="R43" s="92">
        <f t="shared" si="2"/>
        <v>14600</v>
      </c>
      <c r="S43" s="47">
        <v>7850</v>
      </c>
      <c r="T43" s="92">
        <f t="shared" si="0"/>
        <v>15700</v>
      </c>
      <c r="U43" s="92">
        <v>8400</v>
      </c>
      <c r="V43" s="92">
        <f t="shared" si="1"/>
        <v>16800</v>
      </c>
    </row>
    <row r="44" spans="1:22">
      <c r="A44" s="67">
        <v>33</v>
      </c>
      <c r="B44" s="66" t="s">
        <v>63</v>
      </c>
      <c r="C44" s="66" t="s">
        <v>61</v>
      </c>
      <c r="D44" s="66"/>
      <c r="E44" s="66"/>
      <c r="F44" s="79" t="s">
        <v>117</v>
      </c>
      <c r="G44" s="64"/>
      <c r="H44" s="64"/>
      <c r="I44" s="64"/>
      <c r="J44" s="64" t="s">
        <v>54</v>
      </c>
      <c r="K44" s="64"/>
      <c r="L44" s="64"/>
      <c r="M44" s="64"/>
      <c r="N44" s="84"/>
      <c r="O44" s="87" t="s">
        <v>82</v>
      </c>
      <c r="P44" s="85">
        <v>5</v>
      </c>
      <c r="Q44" s="89">
        <v>4500</v>
      </c>
      <c r="R44" s="92">
        <f t="shared" si="2"/>
        <v>22500</v>
      </c>
      <c r="S44" s="47">
        <v>5000</v>
      </c>
      <c r="T44" s="92">
        <f t="shared" si="0"/>
        <v>25000</v>
      </c>
      <c r="U44" s="92">
        <v>5600</v>
      </c>
      <c r="V44" s="92">
        <f t="shared" si="1"/>
        <v>28000</v>
      </c>
    </row>
    <row r="45" spans="1:22">
      <c r="A45" s="67">
        <v>34</v>
      </c>
      <c r="B45" s="66" t="s">
        <v>63</v>
      </c>
      <c r="C45" s="66" t="s">
        <v>61</v>
      </c>
      <c r="D45" s="66"/>
      <c r="E45" s="66"/>
      <c r="F45" s="79" t="s">
        <v>118</v>
      </c>
      <c r="G45" s="64"/>
      <c r="H45" s="64"/>
      <c r="I45" s="64"/>
      <c r="J45" s="64" t="s">
        <v>54</v>
      </c>
      <c r="K45" s="64"/>
      <c r="L45" s="64"/>
      <c r="M45" s="64"/>
      <c r="N45" s="84"/>
      <c r="O45" s="87" t="s">
        <v>145</v>
      </c>
      <c r="P45" s="85">
        <v>100</v>
      </c>
      <c r="Q45" s="89">
        <v>285</v>
      </c>
      <c r="R45" s="92">
        <f t="shared" si="2"/>
        <v>28500</v>
      </c>
      <c r="S45" s="47">
        <v>300</v>
      </c>
      <c r="T45" s="92">
        <f t="shared" si="0"/>
        <v>30000</v>
      </c>
      <c r="U45" s="92">
        <v>280</v>
      </c>
      <c r="V45" s="92">
        <f t="shared" si="1"/>
        <v>28000</v>
      </c>
    </row>
    <row r="46" spans="1:22">
      <c r="A46" s="67">
        <v>35</v>
      </c>
      <c r="B46" s="66" t="s">
        <v>63</v>
      </c>
      <c r="C46" s="66" t="s">
        <v>61</v>
      </c>
      <c r="D46" s="66"/>
      <c r="E46" s="66"/>
      <c r="F46" s="80" t="s">
        <v>119</v>
      </c>
      <c r="G46" s="64"/>
      <c r="H46" s="64"/>
      <c r="I46" s="64"/>
      <c r="J46" s="64" t="s">
        <v>54</v>
      </c>
      <c r="K46" s="64"/>
      <c r="L46" s="64"/>
      <c r="M46" s="64"/>
      <c r="N46" s="84"/>
      <c r="O46" s="87" t="s">
        <v>82</v>
      </c>
      <c r="P46" s="85">
        <v>2</v>
      </c>
      <c r="Q46" s="89">
        <v>18500</v>
      </c>
      <c r="R46" s="92">
        <f t="shared" si="2"/>
        <v>37000</v>
      </c>
      <c r="S46" s="47">
        <v>22000</v>
      </c>
      <c r="T46" s="92">
        <f t="shared" si="0"/>
        <v>44000</v>
      </c>
      <c r="U46" s="92">
        <v>19000</v>
      </c>
      <c r="V46" s="92">
        <f t="shared" si="1"/>
        <v>38000</v>
      </c>
    </row>
    <row r="47" spans="1:22">
      <c r="A47" s="67">
        <v>36</v>
      </c>
      <c r="B47" s="66" t="s">
        <v>63</v>
      </c>
      <c r="C47" s="66" t="s">
        <v>61</v>
      </c>
      <c r="D47" s="66"/>
      <c r="E47" s="66"/>
      <c r="F47" s="80" t="s">
        <v>120</v>
      </c>
      <c r="G47" s="64"/>
      <c r="H47" s="64"/>
      <c r="I47" s="64"/>
      <c r="J47" s="64" t="s">
        <v>54</v>
      </c>
      <c r="K47" s="64"/>
      <c r="L47" s="64"/>
      <c r="M47" s="64"/>
      <c r="N47" s="84"/>
      <c r="O47" s="87" t="s">
        <v>82</v>
      </c>
      <c r="P47" s="85">
        <v>27</v>
      </c>
      <c r="Q47" s="89">
        <v>4150</v>
      </c>
      <c r="R47" s="92">
        <f t="shared" si="2"/>
        <v>112050</v>
      </c>
      <c r="S47" s="47">
        <v>4000</v>
      </c>
      <c r="T47" s="92">
        <f t="shared" si="0"/>
        <v>108000</v>
      </c>
      <c r="U47" s="92">
        <v>5300</v>
      </c>
      <c r="V47" s="92">
        <f t="shared" si="1"/>
        <v>143100</v>
      </c>
    </row>
    <row r="48" spans="1:22">
      <c r="A48" s="67">
        <v>37</v>
      </c>
      <c r="B48" s="66" t="s">
        <v>63</v>
      </c>
      <c r="C48" s="66" t="s">
        <v>61</v>
      </c>
      <c r="D48" s="66"/>
      <c r="E48" s="66"/>
      <c r="F48" s="80" t="s">
        <v>121</v>
      </c>
      <c r="G48" s="64"/>
      <c r="H48" s="64"/>
      <c r="I48" s="64"/>
      <c r="J48" s="64" t="s">
        <v>54</v>
      </c>
      <c r="K48" s="64"/>
      <c r="L48" s="64"/>
      <c r="M48" s="64"/>
      <c r="N48" s="84"/>
      <c r="O48" s="87" t="s">
        <v>82</v>
      </c>
      <c r="P48" s="85">
        <v>10</v>
      </c>
      <c r="Q48" s="89">
        <v>1000</v>
      </c>
      <c r="R48" s="92">
        <f t="shared" si="2"/>
        <v>10000</v>
      </c>
      <c r="S48" s="47">
        <v>1150</v>
      </c>
      <c r="T48" s="92">
        <f t="shared" si="0"/>
        <v>11500</v>
      </c>
      <c r="U48" s="92">
        <v>1500</v>
      </c>
      <c r="V48" s="92">
        <f t="shared" si="1"/>
        <v>15000</v>
      </c>
    </row>
    <row r="49" spans="1:22">
      <c r="A49" s="67">
        <v>38</v>
      </c>
      <c r="B49" s="66" t="s">
        <v>63</v>
      </c>
      <c r="C49" s="66" t="s">
        <v>61</v>
      </c>
      <c r="D49" s="66"/>
      <c r="E49" s="66"/>
      <c r="F49" s="81" t="s">
        <v>122</v>
      </c>
      <c r="G49" s="64"/>
      <c r="H49" s="64"/>
      <c r="I49" s="64"/>
      <c r="J49" s="64" t="s">
        <v>54</v>
      </c>
      <c r="K49" s="64"/>
      <c r="L49" s="64"/>
      <c r="M49" s="64"/>
      <c r="N49" s="84"/>
      <c r="O49" s="88" t="s">
        <v>82</v>
      </c>
      <c r="P49" s="85">
        <v>18</v>
      </c>
      <c r="Q49" s="89">
        <v>2850</v>
      </c>
      <c r="R49" s="92">
        <f t="shared" si="2"/>
        <v>51300</v>
      </c>
      <c r="S49" s="47">
        <v>2800</v>
      </c>
      <c r="T49" s="92">
        <f t="shared" si="0"/>
        <v>50400</v>
      </c>
      <c r="U49" s="92">
        <v>2600</v>
      </c>
      <c r="V49" s="92">
        <f t="shared" si="1"/>
        <v>46800</v>
      </c>
    </row>
    <row r="50" spans="1:22" ht="33.75">
      <c r="A50" s="67">
        <v>39</v>
      </c>
      <c r="B50" s="66" t="s">
        <v>63</v>
      </c>
      <c r="C50" s="66" t="s">
        <v>61</v>
      </c>
      <c r="D50" s="66"/>
      <c r="E50" s="66"/>
      <c r="F50" s="81" t="s">
        <v>123</v>
      </c>
      <c r="G50" s="64"/>
      <c r="H50" s="64"/>
      <c r="I50" s="64"/>
      <c r="J50" s="64" t="s">
        <v>54</v>
      </c>
      <c r="K50" s="64"/>
      <c r="L50" s="64"/>
      <c r="M50" s="64"/>
      <c r="N50" s="84"/>
      <c r="O50" s="88" t="s">
        <v>82</v>
      </c>
      <c r="P50" s="85">
        <v>10</v>
      </c>
      <c r="Q50" s="89">
        <v>3400</v>
      </c>
      <c r="R50" s="92">
        <f t="shared" si="2"/>
        <v>34000</v>
      </c>
      <c r="S50" s="47">
        <v>3400</v>
      </c>
      <c r="T50" s="92">
        <f t="shared" si="0"/>
        <v>34000</v>
      </c>
      <c r="U50" s="92">
        <v>3400</v>
      </c>
      <c r="V50" s="92">
        <f t="shared" si="1"/>
        <v>34000</v>
      </c>
    </row>
    <row r="51" spans="1:22" ht="33.75">
      <c r="A51" s="67">
        <v>40</v>
      </c>
      <c r="B51" s="66" t="s">
        <v>63</v>
      </c>
      <c r="C51" s="66" t="s">
        <v>61</v>
      </c>
      <c r="D51" s="66"/>
      <c r="E51" s="66"/>
      <c r="F51" s="81" t="s">
        <v>124</v>
      </c>
      <c r="G51" s="64"/>
      <c r="H51" s="64"/>
      <c r="I51" s="64"/>
      <c r="J51" s="64" t="s">
        <v>54</v>
      </c>
      <c r="K51" s="64"/>
      <c r="L51" s="64"/>
      <c r="M51" s="64"/>
      <c r="N51" s="84"/>
      <c r="O51" s="88" t="s">
        <v>82</v>
      </c>
      <c r="P51" s="85">
        <v>12</v>
      </c>
      <c r="Q51" s="89">
        <v>3000</v>
      </c>
      <c r="R51" s="92">
        <f t="shared" si="2"/>
        <v>36000</v>
      </c>
      <c r="S51" s="47">
        <v>3050</v>
      </c>
      <c r="T51" s="92">
        <f t="shared" si="0"/>
        <v>36600</v>
      </c>
      <c r="U51" s="92">
        <v>3400</v>
      </c>
      <c r="V51" s="92">
        <f t="shared" si="1"/>
        <v>40800</v>
      </c>
    </row>
    <row r="52" spans="1:22" ht="33.75">
      <c r="A52" s="67">
        <v>41</v>
      </c>
      <c r="B52" s="66" t="s">
        <v>63</v>
      </c>
      <c r="C52" s="66" t="s">
        <v>61</v>
      </c>
      <c r="D52" s="66"/>
      <c r="E52" s="66"/>
      <c r="F52" s="81" t="s">
        <v>125</v>
      </c>
      <c r="G52" s="64"/>
      <c r="H52" s="64"/>
      <c r="I52" s="64"/>
      <c r="J52" s="64" t="s">
        <v>54</v>
      </c>
      <c r="K52" s="64"/>
      <c r="L52" s="64"/>
      <c r="M52" s="64"/>
      <c r="N52" s="84"/>
      <c r="O52" s="88" t="s">
        <v>82</v>
      </c>
      <c r="P52" s="85">
        <v>15</v>
      </c>
      <c r="Q52" s="89">
        <v>3000</v>
      </c>
      <c r="R52" s="92">
        <f t="shared" si="2"/>
        <v>45000</v>
      </c>
      <c r="S52" s="47">
        <v>3050</v>
      </c>
      <c r="T52" s="92">
        <f t="shared" si="0"/>
        <v>45750</v>
      </c>
      <c r="U52" s="92">
        <v>3400</v>
      </c>
      <c r="V52" s="92">
        <f t="shared" si="1"/>
        <v>51000</v>
      </c>
    </row>
    <row r="53" spans="1:22" ht="33.75">
      <c r="A53" s="67">
        <v>42</v>
      </c>
      <c r="B53" s="66" t="s">
        <v>63</v>
      </c>
      <c r="C53" s="66" t="s">
        <v>61</v>
      </c>
      <c r="D53" s="66"/>
      <c r="E53" s="66"/>
      <c r="F53" s="82" t="s">
        <v>126</v>
      </c>
      <c r="G53" s="64"/>
      <c r="H53" s="64"/>
      <c r="I53" s="64"/>
      <c r="J53" s="64" t="s">
        <v>54</v>
      </c>
      <c r="K53" s="64"/>
      <c r="L53" s="64"/>
      <c r="M53" s="64"/>
      <c r="N53" s="84"/>
      <c r="O53" s="85" t="s">
        <v>82</v>
      </c>
      <c r="P53" s="85">
        <v>2</v>
      </c>
      <c r="Q53" s="89">
        <v>22250</v>
      </c>
      <c r="R53" s="92">
        <f t="shared" si="2"/>
        <v>44500</v>
      </c>
      <c r="S53" s="47">
        <v>24600</v>
      </c>
      <c r="T53" s="92">
        <f t="shared" si="0"/>
        <v>49200</v>
      </c>
      <c r="U53" s="92">
        <v>24000</v>
      </c>
      <c r="V53" s="92">
        <f t="shared" si="1"/>
        <v>48000</v>
      </c>
    </row>
    <row r="54" spans="1:22">
      <c r="A54" s="67">
        <v>43</v>
      </c>
      <c r="B54" s="66" t="s">
        <v>63</v>
      </c>
      <c r="C54" s="66" t="s">
        <v>61</v>
      </c>
      <c r="D54" s="66"/>
      <c r="E54" s="66"/>
      <c r="F54" s="68" t="s">
        <v>127</v>
      </c>
      <c r="G54" s="64"/>
      <c r="H54" s="64"/>
      <c r="I54" s="64"/>
      <c r="J54" s="64" t="s">
        <v>54</v>
      </c>
      <c r="K54" s="64"/>
      <c r="L54" s="64"/>
      <c r="M54" s="64"/>
      <c r="N54" s="84"/>
      <c r="O54" s="85" t="s">
        <v>145</v>
      </c>
      <c r="P54" s="85">
        <v>140</v>
      </c>
      <c r="Q54" s="89">
        <v>105</v>
      </c>
      <c r="R54" s="92">
        <f t="shared" si="2"/>
        <v>14700</v>
      </c>
      <c r="S54" s="47">
        <v>110</v>
      </c>
      <c r="T54" s="92">
        <f t="shared" si="0"/>
        <v>15400</v>
      </c>
      <c r="U54" s="92">
        <v>150</v>
      </c>
      <c r="V54" s="92">
        <f t="shared" si="1"/>
        <v>21000</v>
      </c>
    </row>
    <row r="55" spans="1:22">
      <c r="A55" s="67">
        <v>44</v>
      </c>
      <c r="B55" s="66" t="s">
        <v>63</v>
      </c>
      <c r="C55" s="66" t="s">
        <v>61</v>
      </c>
      <c r="D55" s="66"/>
      <c r="E55" s="66"/>
      <c r="F55" s="68" t="s">
        <v>128</v>
      </c>
      <c r="G55" s="64"/>
      <c r="H55" s="64"/>
      <c r="I55" s="64"/>
      <c r="J55" s="64" t="s">
        <v>54</v>
      </c>
      <c r="K55" s="64"/>
      <c r="L55" s="64"/>
      <c r="M55" s="64"/>
      <c r="N55" s="84"/>
      <c r="O55" s="85" t="s">
        <v>148</v>
      </c>
      <c r="P55" s="85">
        <v>1</v>
      </c>
      <c r="Q55" s="89">
        <v>9600</v>
      </c>
      <c r="R55" s="92">
        <f t="shared" si="2"/>
        <v>9600</v>
      </c>
      <c r="S55" s="47">
        <v>11700</v>
      </c>
      <c r="T55" s="92">
        <f t="shared" si="0"/>
        <v>11700</v>
      </c>
      <c r="U55" s="92">
        <v>10000</v>
      </c>
      <c r="V55" s="92">
        <f t="shared" si="1"/>
        <v>10000</v>
      </c>
    </row>
    <row r="56" spans="1:22">
      <c r="A56" s="67">
        <v>45</v>
      </c>
      <c r="B56" s="66" t="s">
        <v>63</v>
      </c>
      <c r="C56" s="66" t="s">
        <v>61</v>
      </c>
      <c r="D56" s="66"/>
      <c r="E56" s="66"/>
      <c r="F56" s="60" t="s">
        <v>129</v>
      </c>
      <c r="G56" s="64"/>
      <c r="H56" s="64"/>
      <c r="I56" s="64"/>
      <c r="J56" s="64" t="s">
        <v>54</v>
      </c>
      <c r="K56" s="64"/>
      <c r="L56" s="64"/>
      <c r="M56" s="64"/>
      <c r="N56" s="84"/>
      <c r="O56" s="87" t="s">
        <v>148</v>
      </c>
      <c r="P56" s="85">
        <v>2</v>
      </c>
      <c r="Q56" s="89">
        <v>6000</v>
      </c>
      <c r="R56" s="92">
        <f t="shared" si="2"/>
        <v>12000</v>
      </c>
      <c r="S56" s="47">
        <v>6200</v>
      </c>
      <c r="T56" s="92">
        <f t="shared" si="0"/>
        <v>12400</v>
      </c>
      <c r="U56" s="92">
        <v>6000</v>
      </c>
      <c r="V56" s="92">
        <f t="shared" si="1"/>
        <v>12000</v>
      </c>
    </row>
    <row r="57" spans="1:22">
      <c r="A57" s="67">
        <v>46</v>
      </c>
      <c r="B57" s="66" t="s">
        <v>63</v>
      </c>
      <c r="C57" s="66" t="s">
        <v>61</v>
      </c>
      <c r="D57" s="66"/>
      <c r="E57" s="66"/>
      <c r="F57" s="60" t="s">
        <v>130</v>
      </c>
      <c r="G57" s="64"/>
      <c r="H57" s="64"/>
      <c r="I57" s="64"/>
      <c r="J57" s="64" t="s">
        <v>54</v>
      </c>
      <c r="K57" s="64"/>
      <c r="L57" s="64"/>
      <c r="M57" s="64"/>
      <c r="N57" s="84"/>
      <c r="O57" s="87" t="s">
        <v>148</v>
      </c>
      <c r="P57" s="85">
        <v>1</v>
      </c>
      <c r="Q57" s="89">
        <v>8460</v>
      </c>
      <c r="R57" s="92">
        <f t="shared" si="2"/>
        <v>8460</v>
      </c>
      <c r="S57" s="47">
        <v>8600</v>
      </c>
      <c r="T57" s="92">
        <f t="shared" si="0"/>
        <v>8600</v>
      </c>
      <c r="U57" s="92">
        <v>8200</v>
      </c>
      <c r="V57" s="92">
        <f t="shared" si="1"/>
        <v>8200</v>
      </c>
    </row>
    <row r="58" spans="1:22">
      <c r="A58" s="67">
        <v>47</v>
      </c>
      <c r="B58" s="66" t="s">
        <v>63</v>
      </c>
      <c r="C58" s="66" t="s">
        <v>61</v>
      </c>
      <c r="D58" s="66"/>
      <c r="E58" s="66"/>
      <c r="F58" s="60" t="s">
        <v>131</v>
      </c>
      <c r="G58" s="64"/>
      <c r="H58" s="64"/>
      <c r="I58" s="64"/>
      <c r="J58" s="64" t="s">
        <v>54</v>
      </c>
      <c r="K58" s="64"/>
      <c r="L58" s="64"/>
      <c r="M58" s="64"/>
      <c r="N58" s="84"/>
      <c r="O58" s="87" t="s">
        <v>82</v>
      </c>
      <c r="P58" s="85">
        <v>1</v>
      </c>
      <c r="Q58" s="89">
        <v>9850</v>
      </c>
      <c r="R58" s="92">
        <f t="shared" si="2"/>
        <v>9850</v>
      </c>
      <c r="S58" s="47">
        <v>9300</v>
      </c>
      <c r="T58" s="92">
        <f t="shared" si="0"/>
        <v>9300</v>
      </c>
      <c r="U58" s="92">
        <v>12000</v>
      </c>
      <c r="V58" s="92">
        <f t="shared" si="1"/>
        <v>12000</v>
      </c>
    </row>
    <row r="59" spans="1:22">
      <c r="A59" s="67">
        <v>48</v>
      </c>
      <c r="B59" s="66" t="s">
        <v>63</v>
      </c>
      <c r="C59" s="66" t="s">
        <v>61</v>
      </c>
      <c r="D59" s="66"/>
      <c r="E59" s="66"/>
      <c r="F59" s="83" t="s">
        <v>132</v>
      </c>
      <c r="G59" s="64"/>
      <c r="H59" s="64"/>
      <c r="I59" s="64"/>
      <c r="J59" s="64" t="s">
        <v>54</v>
      </c>
      <c r="K59" s="64"/>
      <c r="L59" s="64"/>
      <c r="M59" s="64"/>
      <c r="N59" s="84"/>
      <c r="O59" s="85" t="s">
        <v>148</v>
      </c>
      <c r="P59" s="85">
        <v>2</v>
      </c>
      <c r="Q59" s="89">
        <v>22350</v>
      </c>
      <c r="R59" s="92">
        <f t="shared" si="2"/>
        <v>44700</v>
      </c>
      <c r="S59" s="47">
        <v>22600</v>
      </c>
      <c r="T59" s="92">
        <f t="shared" si="0"/>
        <v>45200</v>
      </c>
      <c r="U59" s="92">
        <v>22000</v>
      </c>
      <c r="V59" s="92">
        <f t="shared" si="1"/>
        <v>44000</v>
      </c>
    </row>
    <row r="60" spans="1:22">
      <c r="A60" s="67">
        <v>49</v>
      </c>
      <c r="B60" s="66" t="s">
        <v>63</v>
      </c>
      <c r="C60" s="66" t="s">
        <v>61</v>
      </c>
      <c r="D60" s="66"/>
      <c r="E60" s="66"/>
      <c r="F60" s="83" t="s">
        <v>133</v>
      </c>
      <c r="G60" s="64"/>
      <c r="H60" s="64"/>
      <c r="I60" s="64"/>
      <c r="J60" s="64" t="s">
        <v>54</v>
      </c>
      <c r="K60" s="64"/>
      <c r="L60" s="64"/>
      <c r="M60" s="64"/>
      <c r="N60" s="84"/>
      <c r="O60" s="85" t="s">
        <v>82</v>
      </c>
      <c r="P60" s="85">
        <v>2</v>
      </c>
      <c r="Q60" s="89">
        <v>6000</v>
      </c>
      <c r="R60" s="92">
        <f t="shared" si="2"/>
        <v>12000</v>
      </c>
      <c r="S60" s="47">
        <v>6900</v>
      </c>
      <c r="T60" s="92">
        <f t="shared" si="0"/>
        <v>13800</v>
      </c>
      <c r="U60" s="92">
        <v>6700</v>
      </c>
      <c r="V60" s="92">
        <f t="shared" si="1"/>
        <v>13400</v>
      </c>
    </row>
    <row r="61" spans="1:22">
      <c r="A61" s="67">
        <v>50</v>
      </c>
      <c r="B61" s="66" t="s">
        <v>63</v>
      </c>
      <c r="C61" s="66" t="s">
        <v>61</v>
      </c>
      <c r="D61" s="66"/>
      <c r="E61" s="66"/>
      <c r="F61" s="83" t="s">
        <v>134</v>
      </c>
      <c r="G61" s="64"/>
      <c r="H61" s="64"/>
      <c r="I61" s="64"/>
      <c r="J61" s="64" t="s">
        <v>54</v>
      </c>
      <c r="K61" s="64"/>
      <c r="L61" s="64"/>
      <c r="M61" s="64"/>
      <c r="N61" s="84"/>
      <c r="O61" s="85" t="s">
        <v>82</v>
      </c>
      <c r="P61" s="85">
        <v>1</v>
      </c>
      <c r="Q61" s="89">
        <v>7350</v>
      </c>
      <c r="R61" s="92">
        <f t="shared" si="2"/>
        <v>7350</v>
      </c>
      <c r="S61" s="47">
        <v>7700</v>
      </c>
      <c r="T61" s="92">
        <f t="shared" si="0"/>
        <v>7700</v>
      </c>
      <c r="U61" s="92">
        <v>7400</v>
      </c>
      <c r="V61" s="92">
        <f t="shared" si="1"/>
        <v>7400</v>
      </c>
    </row>
    <row r="62" spans="1:22">
      <c r="A62" s="67">
        <v>51</v>
      </c>
      <c r="B62" s="66" t="s">
        <v>63</v>
      </c>
      <c r="C62" s="66" t="s">
        <v>61</v>
      </c>
      <c r="D62" s="66"/>
      <c r="E62" s="66"/>
      <c r="F62" s="83" t="s">
        <v>135</v>
      </c>
      <c r="G62" s="64"/>
      <c r="H62" s="64"/>
      <c r="I62" s="64"/>
      <c r="J62" s="64" t="s">
        <v>54</v>
      </c>
      <c r="K62" s="64"/>
      <c r="L62" s="64"/>
      <c r="M62" s="64"/>
      <c r="N62" s="84"/>
      <c r="O62" s="85" t="s">
        <v>148</v>
      </c>
      <c r="P62" s="85">
        <v>2</v>
      </c>
      <c r="Q62" s="89">
        <v>16000</v>
      </c>
      <c r="R62" s="92">
        <f t="shared" si="2"/>
        <v>32000</v>
      </c>
      <c r="S62" s="47">
        <v>17300</v>
      </c>
      <c r="T62" s="92">
        <f t="shared" si="0"/>
        <v>34600</v>
      </c>
      <c r="U62" s="92">
        <v>16800</v>
      </c>
      <c r="V62" s="92">
        <f t="shared" si="1"/>
        <v>33600</v>
      </c>
    </row>
    <row r="63" spans="1:22">
      <c r="A63" s="67">
        <v>52</v>
      </c>
      <c r="B63" s="66" t="s">
        <v>63</v>
      </c>
      <c r="C63" s="66" t="s">
        <v>61</v>
      </c>
      <c r="D63" s="66"/>
      <c r="E63" s="66"/>
      <c r="F63" s="59" t="s">
        <v>136</v>
      </c>
      <c r="G63" s="64"/>
      <c r="H63" s="64"/>
      <c r="I63" s="64"/>
      <c r="J63" s="64" t="s">
        <v>54</v>
      </c>
      <c r="K63" s="64"/>
      <c r="L63" s="64"/>
      <c r="M63" s="64"/>
      <c r="N63" s="84"/>
      <c r="O63" s="85" t="s">
        <v>147</v>
      </c>
      <c r="P63" s="85">
        <v>10</v>
      </c>
      <c r="Q63" s="89">
        <v>5850</v>
      </c>
      <c r="R63" s="92">
        <f t="shared" si="2"/>
        <v>58500</v>
      </c>
      <c r="S63" s="47">
        <v>5800</v>
      </c>
      <c r="T63" s="92">
        <f t="shared" si="0"/>
        <v>58000</v>
      </c>
      <c r="U63" s="92">
        <v>5200</v>
      </c>
      <c r="V63" s="92">
        <f t="shared" si="1"/>
        <v>52000</v>
      </c>
    </row>
    <row r="64" spans="1:22" ht="33.75">
      <c r="A64" s="67">
        <v>53</v>
      </c>
      <c r="B64" s="66" t="s">
        <v>63</v>
      </c>
      <c r="C64" s="66" t="s">
        <v>61</v>
      </c>
      <c r="D64" s="66"/>
      <c r="E64" s="66"/>
      <c r="F64" s="59" t="s">
        <v>137</v>
      </c>
      <c r="G64" s="64"/>
      <c r="H64" s="64"/>
      <c r="I64" s="64"/>
      <c r="J64" s="64" t="s">
        <v>54</v>
      </c>
      <c r="K64" s="64"/>
      <c r="L64" s="64"/>
      <c r="M64" s="64"/>
      <c r="N64" s="84"/>
      <c r="O64" s="85" t="s">
        <v>82</v>
      </c>
      <c r="P64" s="85">
        <v>10</v>
      </c>
      <c r="Q64" s="89">
        <v>2860</v>
      </c>
      <c r="R64" s="92">
        <f t="shared" si="2"/>
        <v>28600</v>
      </c>
      <c r="S64" s="47">
        <v>3000</v>
      </c>
      <c r="T64" s="92">
        <f t="shared" si="0"/>
        <v>30000</v>
      </c>
      <c r="U64" s="92">
        <v>3200</v>
      </c>
      <c r="V64" s="92">
        <f t="shared" si="1"/>
        <v>32000</v>
      </c>
    </row>
    <row r="65" spans="1:22" ht="33.75">
      <c r="A65" s="67">
        <v>54</v>
      </c>
      <c r="B65" s="55" t="s">
        <v>63</v>
      </c>
      <c r="C65" s="55" t="s">
        <v>61</v>
      </c>
      <c r="D65" s="55"/>
      <c r="E65" s="55"/>
      <c r="F65" s="59" t="s">
        <v>138</v>
      </c>
      <c r="G65" s="56"/>
      <c r="H65" s="56"/>
      <c r="I65" s="56"/>
      <c r="J65" s="56" t="s">
        <v>54</v>
      </c>
      <c r="K65" s="56"/>
      <c r="L65" s="56"/>
      <c r="M65" s="56"/>
      <c r="N65" s="84"/>
      <c r="O65" s="85" t="s">
        <v>149</v>
      </c>
      <c r="P65" s="85">
        <v>1</v>
      </c>
      <c r="Q65" s="89">
        <v>342000</v>
      </c>
      <c r="R65" s="92">
        <f t="shared" si="2"/>
        <v>342000</v>
      </c>
      <c r="S65" s="47">
        <v>345000</v>
      </c>
      <c r="T65" s="92">
        <f t="shared" si="0"/>
        <v>345000</v>
      </c>
      <c r="U65" s="92">
        <v>350000</v>
      </c>
      <c r="V65" s="92">
        <f t="shared" si="1"/>
        <v>350000</v>
      </c>
    </row>
    <row r="66" spans="1:22" ht="33.75">
      <c r="A66" s="67">
        <v>55</v>
      </c>
      <c r="B66" s="55" t="s">
        <v>63</v>
      </c>
      <c r="C66" s="55" t="s">
        <v>61</v>
      </c>
      <c r="D66" s="55"/>
      <c r="E66" s="55"/>
      <c r="F66" s="59" t="s">
        <v>139</v>
      </c>
      <c r="G66" s="56"/>
      <c r="H66" s="56"/>
      <c r="I66" s="56"/>
      <c r="J66" s="56" t="s">
        <v>54</v>
      </c>
      <c r="K66" s="56"/>
      <c r="L66" s="56"/>
      <c r="M66" s="56"/>
      <c r="N66" s="84"/>
      <c r="O66" s="85" t="s">
        <v>150</v>
      </c>
      <c r="P66" s="85">
        <v>10</v>
      </c>
      <c r="Q66" s="89">
        <v>47000</v>
      </c>
      <c r="R66" s="92">
        <f t="shared" si="2"/>
        <v>470000</v>
      </c>
      <c r="S66" s="47">
        <v>60000</v>
      </c>
      <c r="T66" s="92">
        <f t="shared" si="0"/>
        <v>600000</v>
      </c>
      <c r="U66" s="92">
        <v>61500</v>
      </c>
      <c r="V66" s="92">
        <f t="shared" si="1"/>
        <v>615000</v>
      </c>
    </row>
    <row r="67" spans="1:22">
      <c r="A67" s="67">
        <v>56</v>
      </c>
      <c r="B67" s="55" t="s">
        <v>63</v>
      </c>
      <c r="C67" s="55" t="s">
        <v>61</v>
      </c>
      <c r="D67" s="55"/>
      <c r="E67" s="55"/>
      <c r="F67" s="60" t="s">
        <v>140</v>
      </c>
      <c r="G67" s="56"/>
      <c r="H67" s="56"/>
      <c r="I67" s="56"/>
      <c r="J67" s="56" t="s">
        <v>54</v>
      </c>
      <c r="K67" s="56"/>
      <c r="L67" s="56"/>
      <c r="M67" s="56"/>
      <c r="N67" s="84"/>
      <c r="O67" s="85" t="s">
        <v>82</v>
      </c>
      <c r="P67" s="85">
        <v>5</v>
      </c>
      <c r="Q67" s="89">
        <v>1200</v>
      </c>
      <c r="R67" s="92">
        <f t="shared" si="2"/>
        <v>6000</v>
      </c>
      <c r="S67" s="47">
        <v>1500</v>
      </c>
      <c r="T67" s="92">
        <f t="shared" si="0"/>
        <v>7500</v>
      </c>
      <c r="U67" s="92">
        <v>2200</v>
      </c>
      <c r="V67" s="92">
        <f t="shared" si="1"/>
        <v>11000</v>
      </c>
    </row>
    <row r="68" spans="1:22">
      <c r="A68" s="67">
        <v>57</v>
      </c>
      <c r="B68" s="55" t="s">
        <v>63</v>
      </c>
      <c r="C68" s="55" t="s">
        <v>61</v>
      </c>
      <c r="D68" s="55"/>
      <c r="E68" s="55"/>
      <c r="F68" s="60" t="s">
        <v>141</v>
      </c>
      <c r="G68" s="56"/>
      <c r="H68" s="56"/>
      <c r="I68" s="56"/>
      <c r="J68" s="56" t="s">
        <v>54</v>
      </c>
      <c r="K68" s="56"/>
      <c r="L68" s="56"/>
      <c r="M68" s="56"/>
      <c r="N68" s="84"/>
      <c r="O68" s="85" t="s">
        <v>82</v>
      </c>
      <c r="P68" s="85">
        <v>2</v>
      </c>
      <c r="Q68" s="89">
        <v>240260</v>
      </c>
      <c r="R68" s="92">
        <f t="shared" si="2"/>
        <v>480520</v>
      </c>
      <c r="S68" s="47">
        <v>275000</v>
      </c>
      <c r="T68" s="92">
        <f t="shared" si="0"/>
        <v>550000</v>
      </c>
      <c r="U68" s="92">
        <v>280000</v>
      </c>
      <c r="V68" s="92">
        <f t="shared" si="1"/>
        <v>560000</v>
      </c>
    </row>
    <row r="69" spans="1:22">
      <c r="A69" s="67">
        <v>58</v>
      </c>
      <c r="B69" s="55" t="s">
        <v>63</v>
      </c>
      <c r="C69" s="55" t="s">
        <v>61</v>
      </c>
      <c r="D69" s="55"/>
      <c r="E69" s="55"/>
      <c r="F69" s="60" t="s">
        <v>142</v>
      </c>
      <c r="G69" s="56"/>
      <c r="H69" s="56"/>
      <c r="I69" s="56"/>
      <c r="J69" s="56" t="s">
        <v>54</v>
      </c>
      <c r="K69" s="56"/>
      <c r="L69" s="56"/>
      <c r="M69" s="56"/>
      <c r="N69" s="84"/>
      <c r="O69" s="85" t="s">
        <v>82</v>
      </c>
      <c r="P69" s="85">
        <v>2</v>
      </c>
      <c r="Q69" s="89">
        <v>107000</v>
      </c>
      <c r="R69" s="92">
        <f t="shared" si="2"/>
        <v>214000</v>
      </c>
      <c r="S69" s="47">
        <v>125000</v>
      </c>
      <c r="T69" s="92">
        <f t="shared" si="0"/>
        <v>250000</v>
      </c>
      <c r="U69" s="92">
        <v>120000</v>
      </c>
      <c r="V69" s="92">
        <f t="shared" si="1"/>
        <v>240000</v>
      </c>
    </row>
    <row r="70" spans="1:22">
      <c r="A70" s="67">
        <v>59</v>
      </c>
      <c r="B70" s="55" t="s">
        <v>63</v>
      </c>
      <c r="C70" s="55" t="s">
        <v>61</v>
      </c>
      <c r="D70" s="55"/>
      <c r="E70" s="55"/>
      <c r="F70" s="61" t="s">
        <v>143</v>
      </c>
      <c r="G70" s="56"/>
      <c r="H70" s="56"/>
      <c r="I70" s="56"/>
      <c r="J70" s="56" t="s">
        <v>54</v>
      </c>
      <c r="K70" s="56"/>
      <c r="L70" s="56"/>
      <c r="M70" s="56"/>
      <c r="N70" s="84"/>
      <c r="O70" s="90" t="s">
        <v>82</v>
      </c>
      <c r="P70" s="90">
        <v>2</v>
      </c>
      <c r="Q70" s="94">
        <v>57500</v>
      </c>
      <c r="R70" s="91">
        <f t="shared" si="2"/>
        <v>115000</v>
      </c>
      <c r="S70" s="47">
        <v>72500</v>
      </c>
      <c r="T70" s="92">
        <f t="shared" si="0"/>
        <v>145000</v>
      </c>
      <c r="U70" s="91">
        <v>60000</v>
      </c>
      <c r="V70" s="91">
        <f t="shared" si="1"/>
        <v>120000</v>
      </c>
    </row>
    <row r="71" spans="1:22">
      <c r="A71" s="66"/>
      <c r="B71" s="66"/>
      <c r="C71" s="66"/>
      <c r="D71" s="66"/>
      <c r="E71" s="66"/>
      <c r="F71" s="63" t="s">
        <v>156</v>
      </c>
      <c r="G71" s="64"/>
      <c r="H71" s="64"/>
      <c r="I71" s="64"/>
      <c r="J71" s="64"/>
      <c r="K71" s="64"/>
      <c r="L71" s="64"/>
      <c r="M71" s="64"/>
      <c r="N71" s="84"/>
      <c r="O71" s="85"/>
      <c r="P71" s="85"/>
      <c r="Q71" s="95"/>
      <c r="R71" s="65"/>
      <c r="S71" s="89">
        <v>210672</v>
      </c>
      <c r="T71" s="93">
        <f>S71</f>
        <v>210672</v>
      </c>
      <c r="U71" s="65"/>
      <c r="V71" s="65"/>
    </row>
    <row r="72" spans="1:22" ht="18" customHeight="1">
      <c r="A72" s="104" t="s">
        <v>11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11"/>
      <c r="P72" s="46"/>
      <c r="Q72" s="106">
        <f>SUM(R11:R70)</f>
        <v>3851110</v>
      </c>
      <c r="R72" s="106"/>
      <c r="S72" s="110">
        <f>S73/1.12</f>
        <v>3988599.9999999995</v>
      </c>
      <c r="T72" s="112"/>
      <c r="U72" s="113">
        <f>U73/1.12</f>
        <v>3878071.4285714282</v>
      </c>
      <c r="V72" s="113"/>
    </row>
    <row r="73" spans="1:22" ht="15.75" customHeight="1">
      <c r="A73" s="104" t="s">
        <v>77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54"/>
      <c r="Q73" s="105" t="s">
        <v>79</v>
      </c>
      <c r="R73" s="105"/>
      <c r="S73" s="105">
        <f>SUM(T12:T71)</f>
        <v>4467232</v>
      </c>
      <c r="T73" s="105"/>
      <c r="U73" s="106">
        <f>SUM(V12:V70)</f>
        <v>4343440</v>
      </c>
      <c r="V73" s="106"/>
    </row>
    <row r="74" spans="1:22" ht="15.75" customHeight="1">
      <c r="A74" s="104" t="s">
        <v>12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54"/>
      <c r="Q74" s="110" t="s">
        <v>162</v>
      </c>
      <c r="R74" s="110"/>
      <c r="S74" s="110" t="s">
        <v>154</v>
      </c>
      <c r="T74" s="110"/>
      <c r="U74" s="110" t="s">
        <v>152</v>
      </c>
      <c r="V74" s="110"/>
    </row>
    <row r="75" spans="1:22" ht="18.75" customHeight="1">
      <c r="A75" s="104" t="s">
        <v>13</v>
      </c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54"/>
      <c r="Q75" s="110" t="s">
        <v>14</v>
      </c>
      <c r="R75" s="110"/>
      <c r="S75" s="110" t="s">
        <v>14</v>
      </c>
      <c r="T75" s="110"/>
      <c r="U75" s="110" t="s">
        <v>14</v>
      </c>
      <c r="V75" s="110"/>
    </row>
    <row r="76" spans="1:22" ht="15.75" customHeight="1">
      <c r="A76" s="115" t="s">
        <v>15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53"/>
      <c r="Q76" s="110" t="s">
        <v>62</v>
      </c>
      <c r="R76" s="110"/>
      <c r="S76" s="110" t="s">
        <v>81</v>
      </c>
      <c r="T76" s="110"/>
      <c r="U76" s="110" t="s">
        <v>62</v>
      </c>
      <c r="V76" s="110"/>
    </row>
    <row r="77" spans="1:22" ht="34.5" customHeight="1">
      <c r="A77" s="115" t="s">
        <v>16</v>
      </c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53"/>
      <c r="Q77" s="110" t="s">
        <v>64</v>
      </c>
      <c r="R77" s="110"/>
      <c r="S77" s="110" t="s">
        <v>64</v>
      </c>
      <c r="T77" s="110"/>
      <c r="U77" s="110" t="s">
        <v>64</v>
      </c>
      <c r="V77" s="110"/>
    </row>
    <row r="78" spans="1:22" ht="15.75" customHeight="1">
      <c r="A78" s="115" t="s">
        <v>17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53"/>
      <c r="Q78" s="110" t="s">
        <v>68</v>
      </c>
      <c r="R78" s="110"/>
      <c r="S78" s="110" t="s">
        <v>155</v>
      </c>
      <c r="T78" s="110"/>
      <c r="U78" s="110" t="s">
        <v>83</v>
      </c>
      <c r="V78" s="110"/>
    </row>
    <row r="79" spans="1:22">
      <c r="A79" s="115" t="s">
        <v>18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53"/>
      <c r="Q79" s="110"/>
      <c r="R79" s="110"/>
      <c r="S79" s="110"/>
      <c r="T79" s="110"/>
      <c r="U79" s="110"/>
      <c r="V79" s="110"/>
    </row>
    <row r="80" spans="1:22">
      <c r="A80" s="115" t="s">
        <v>19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53"/>
      <c r="Q80" s="110" t="s">
        <v>20</v>
      </c>
      <c r="R80" s="110"/>
      <c r="S80" s="110" t="s">
        <v>20</v>
      </c>
      <c r="T80" s="110"/>
      <c r="U80" s="110" t="s">
        <v>20</v>
      </c>
      <c r="V80" s="110"/>
    </row>
    <row r="81" spans="1:22">
      <c r="A81" s="115" t="s">
        <v>21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53"/>
      <c r="Q81" s="110" t="s">
        <v>22</v>
      </c>
      <c r="R81" s="110"/>
      <c r="S81" s="110" t="s">
        <v>22</v>
      </c>
      <c r="T81" s="110"/>
      <c r="U81" s="110" t="s">
        <v>22</v>
      </c>
      <c r="V81" s="110"/>
    </row>
    <row r="82" spans="1:22">
      <c r="A82" s="115" t="s">
        <v>23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53"/>
      <c r="Q82" s="110"/>
      <c r="R82" s="110"/>
      <c r="S82" s="110"/>
      <c r="T82" s="110"/>
      <c r="U82" s="110"/>
      <c r="V82" s="110"/>
    </row>
    <row r="83" spans="1:22" ht="76.5" customHeight="1">
      <c r="A83" s="115" t="s">
        <v>24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53"/>
      <c r="Q83" s="116" t="s">
        <v>163</v>
      </c>
      <c r="R83" s="117"/>
      <c r="S83" s="117"/>
      <c r="T83" s="117"/>
      <c r="U83" s="117"/>
      <c r="V83" s="118"/>
    </row>
    <row r="84" spans="1:22">
      <c r="A84" s="2" t="s">
        <v>34</v>
      </c>
      <c r="B84" s="2"/>
      <c r="C84" s="2"/>
      <c r="D84" s="2"/>
      <c r="E84" s="17"/>
      <c r="F84" s="23" t="s">
        <v>35</v>
      </c>
      <c r="G84" s="2"/>
      <c r="H84" s="2"/>
      <c r="I84" s="2"/>
      <c r="J84" s="124" t="s">
        <v>35</v>
      </c>
      <c r="K84" s="124"/>
      <c r="L84" s="124"/>
      <c r="M84" s="124"/>
      <c r="N84" s="124"/>
      <c r="O84" s="124"/>
      <c r="P84" s="124"/>
      <c r="Q84" s="124"/>
      <c r="R84" s="124"/>
      <c r="S84" s="124"/>
      <c r="T84" s="29"/>
      <c r="U84" s="102" t="s">
        <v>46</v>
      </c>
      <c r="V84" s="102"/>
    </row>
    <row r="85" spans="1:22">
      <c r="A85" s="119" t="s">
        <v>70</v>
      </c>
      <c r="B85" s="119"/>
      <c r="C85" s="119"/>
      <c r="D85" s="50"/>
      <c r="E85" s="50"/>
      <c r="F85" s="25" t="s">
        <v>40</v>
      </c>
      <c r="G85" s="50"/>
      <c r="H85" s="50"/>
      <c r="I85" s="50"/>
      <c r="J85" s="96" t="s">
        <v>47</v>
      </c>
      <c r="K85" s="96"/>
      <c r="L85" s="96"/>
      <c r="M85" s="96"/>
      <c r="N85" s="96"/>
      <c r="O85" s="96"/>
      <c r="P85" s="96"/>
      <c r="Q85" s="96"/>
      <c r="R85" s="96"/>
      <c r="S85" s="96"/>
      <c r="T85" s="120" t="s">
        <v>72</v>
      </c>
      <c r="U85" s="120"/>
      <c r="V85" s="120"/>
    </row>
    <row r="86" spans="1:22">
      <c r="A86" s="2" t="s">
        <v>69</v>
      </c>
      <c r="B86" s="2"/>
      <c r="C86" s="2"/>
      <c r="D86" s="2"/>
      <c r="E86" s="52"/>
      <c r="F86" s="23" t="s">
        <v>41</v>
      </c>
      <c r="G86" s="2"/>
      <c r="H86" s="2"/>
      <c r="I86" s="2"/>
      <c r="J86" s="121" t="s">
        <v>36</v>
      </c>
      <c r="K86" s="121"/>
      <c r="L86" s="121"/>
      <c r="M86" s="121"/>
      <c r="N86" s="121"/>
      <c r="O86" s="121"/>
      <c r="P86" s="14"/>
      <c r="Q86" s="39"/>
      <c r="R86" s="39"/>
      <c r="S86" s="40"/>
      <c r="T86" s="51"/>
      <c r="U86" s="120" t="s">
        <v>73</v>
      </c>
      <c r="V86" s="120"/>
    </row>
    <row r="87" spans="1:22">
      <c r="A87" s="2" t="s">
        <v>56</v>
      </c>
      <c r="B87" s="2"/>
      <c r="C87" s="2"/>
      <c r="D87" s="2"/>
      <c r="E87" s="52"/>
      <c r="F87" s="23" t="s">
        <v>43</v>
      </c>
      <c r="G87" s="2"/>
      <c r="H87" s="2"/>
      <c r="I87" s="2"/>
      <c r="J87" s="122" t="s">
        <v>53</v>
      </c>
      <c r="K87" s="122"/>
      <c r="L87" s="122"/>
      <c r="M87" s="122"/>
      <c r="N87" s="122"/>
      <c r="O87" s="122"/>
      <c r="P87" s="122"/>
      <c r="Q87" s="41"/>
      <c r="R87" s="41"/>
      <c r="S87" s="30"/>
      <c r="T87" s="29"/>
      <c r="U87" s="102" t="s">
        <v>58</v>
      </c>
      <c r="V87" s="102"/>
    </row>
    <row r="88" spans="1:22">
      <c r="A88" s="2" t="s">
        <v>45</v>
      </c>
      <c r="B88" s="2"/>
      <c r="C88" s="2"/>
      <c r="D88" s="2"/>
      <c r="E88" s="2"/>
      <c r="F88" s="23" t="s">
        <v>44</v>
      </c>
      <c r="G88" s="2"/>
      <c r="H88" s="2"/>
      <c r="I88" s="2"/>
      <c r="J88" s="2"/>
      <c r="K88" s="123"/>
      <c r="L88" s="123"/>
      <c r="M88" s="123"/>
      <c r="N88" s="123"/>
      <c r="O88" s="2"/>
      <c r="P88" s="2"/>
      <c r="Q88" s="29"/>
      <c r="R88" s="29"/>
      <c r="S88" s="30"/>
      <c r="T88" s="29"/>
      <c r="U88" s="37"/>
      <c r="V88" s="37"/>
    </row>
    <row r="89" spans="1:22">
      <c r="A89" s="2"/>
      <c r="B89" s="2"/>
      <c r="C89" s="2"/>
      <c r="D89" s="2"/>
      <c r="E89" s="2"/>
      <c r="F89" s="23"/>
      <c r="G89" s="2"/>
      <c r="H89" s="2"/>
      <c r="I89" s="2"/>
      <c r="J89" s="2"/>
      <c r="K89" s="2"/>
      <c r="L89" s="2"/>
      <c r="M89" s="3"/>
      <c r="N89" s="3"/>
      <c r="O89" s="2"/>
      <c r="P89" s="2"/>
      <c r="Q89" s="29"/>
      <c r="R89" s="29"/>
      <c r="S89" s="30"/>
      <c r="T89" s="29"/>
      <c r="U89" s="37"/>
      <c r="V89" s="37"/>
    </row>
    <row r="90" spans="1:22">
      <c r="A90" s="2" t="s">
        <v>38</v>
      </c>
      <c r="B90" s="2"/>
      <c r="C90" s="2"/>
      <c r="D90" s="2"/>
      <c r="E90" s="18"/>
      <c r="F90" s="23" t="s">
        <v>35</v>
      </c>
      <c r="G90" s="2"/>
      <c r="H90" s="2"/>
      <c r="I90" s="2"/>
      <c r="J90" s="18"/>
      <c r="K90" s="2"/>
      <c r="L90" s="2"/>
      <c r="M90" s="3"/>
      <c r="N90" s="3"/>
      <c r="O90" s="2"/>
      <c r="P90" s="2"/>
      <c r="Q90" s="29"/>
      <c r="R90" s="29"/>
      <c r="S90" s="30"/>
      <c r="T90" s="29"/>
      <c r="U90" s="37"/>
      <c r="V90" s="37"/>
    </row>
    <row r="91" spans="1:22">
      <c r="A91" s="28" t="s">
        <v>59</v>
      </c>
      <c r="B91" s="4"/>
      <c r="C91" s="4"/>
      <c r="D91" s="4"/>
      <c r="E91" s="18"/>
      <c r="F91" s="23" t="s">
        <v>57</v>
      </c>
      <c r="G91" s="2"/>
      <c r="H91" s="2"/>
      <c r="I91" s="2"/>
      <c r="J91" s="18"/>
      <c r="K91" s="2"/>
      <c r="L91" s="2"/>
      <c r="M91" s="3"/>
      <c r="N91" s="3"/>
      <c r="O91" s="2"/>
      <c r="P91" s="2"/>
      <c r="Q91" s="29"/>
      <c r="R91" s="29"/>
      <c r="S91" s="30"/>
      <c r="T91" s="29"/>
      <c r="U91" s="37"/>
      <c r="V91" s="37"/>
    </row>
    <row r="92" spans="1:22">
      <c r="A92" s="2" t="s">
        <v>74</v>
      </c>
      <c r="B92" s="2"/>
      <c r="C92" s="2"/>
      <c r="D92" s="2"/>
      <c r="E92" s="18"/>
      <c r="F92" s="23" t="s">
        <v>75</v>
      </c>
      <c r="G92" s="2"/>
      <c r="H92" s="2"/>
      <c r="I92" s="2"/>
      <c r="J92" s="18"/>
      <c r="K92" s="2"/>
      <c r="L92" s="2"/>
      <c r="M92" s="3"/>
      <c r="N92" s="3"/>
      <c r="O92" s="2"/>
      <c r="P92" s="2"/>
      <c r="Q92" s="29"/>
      <c r="R92" s="29"/>
      <c r="S92" s="30"/>
      <c r="T92" s="29"/>
      <c r="U92" s="37"/>
      <c r="V92" s="37"/>
    </row>
    <row r="93" spans="1:22">
      <c r="A93" s="2" t="s">
        <v>42</v>
      </c>
      <c r="B93" s="2"/>
      <c r="C93" s="2"/>
      <c r="D93" s="2"/>
      <c r="E93" s="18"/>
      <c r="F93" s="23" t="s">
        <v>43</v>
      </c>
      <c r="G93" s="2"/>
      <c r="H93" s="2"/>
      <c r="I93" s="2"/>
      <c r="J93" s="18"/>
      <c r="K93" s="2"/>
      <c r="L93" s="2"/>
      <c r="M93" s="3"/>
      <c r="N93" s="3"/>
      <c r="O93" s="2"/>
      <c r="P93" s="2"/>
      <c r="Q93" s="29"/>
      <c r="R93" s="29"/>
      <c r="S93" s="30"/>
      <c r="T93" s="29"/>
      <c r="U93" s="37"/>
      <c r="V93" s="37"/>
    </row>
    <row r="94" spans="1:22">
      <c r="A94" s="2" t="s">
        <v>60</v>
      </c>
      <c r="B94" s="2"/>
      <c r="C94" s="2"/>
      <c r="D94" s="2"/>
      <c r="E94" s="18"/>
      <c r="F94" s="23" t="s">
        <v>37</v>
      </c>
      <c r="G94" s="2"/>
      <c r="H94" s="2"/>
      <c r="I94" s="2"/>
      <c r="J94" s="18"/>
      <c r="K94" s="2"/>
      <c r="L94" s="2"/>
      <c r="M94" s="3"/>
      <c r="N94" s="3"/>
      <c r="O94" s="2"/>
      <c r="P94" s="2"/>
      <c r="Q94" s="29"/>
      <c r="R94" s="29"/>
      <c r="S94" s="30"/>
      <c r="T94" s="29"/>
      <c r="U94" s="37"/>
      <c r="V94" s="37"/>
    </row>
    <row r="95" spans="1:22">
      <c r="A95" s="2"/>
      <c r="B95" s="2"/>
      <c r="C95" s="2"/>
      <c r="D95" s="18"/>
      <c r="E95" s="18"/>
      <c r="F95" s="23"/>
      <c r="G95" s="2"/>
      <c r="H95" s="2"/>
      <c r="I95" s="2"/>
      <c r="J95" s="18"/>
      <c r="K95" s="2"/>
      <c r="L95" s="2"/>
      <c r="M95" s="3"/>
      <c r="N95" s="3"/>
      <c r="O95" s="2"/>
      <c r="P95" s="2"/>
      <c r="Q95" s="29"/>
      <c r="R95" s="29"/>
      <c r="S95" s="30"/>
      <c r="T95" s="29"/>
      <c r="U95" s="37"/>
      <c r="V95" s="37"/>
    </row>
    <row r="96" spans="1:22">
      <c r="A96" s="19"/>
      <c r="B96" s="19"/>
      <c r="C96" s="19"/>
      <c r="D96" s="20"/>
      <c r="E96" s="20"/>
      <c r="F96" s="26"/>
      <c r="G96" s="19"/>
      <c r="H96" s="19"/>
      <c r="I96" s="19"/>
      <c r="J96" s="20"/>
      <c r="K96" s="19"/>
      <c r="L96" s="19"/>
      <c r="M96" s="21"/>
      <c r="N96" s="21"/>
      <c r="O96" s="19"/>
      <c r="P96" s="19"/>
      <c r="Q96" s="42"/>
      <c r="R96" s="42"/>
      <c r="S96" s="43"/>
      <c r="T96" s="42"/>
      <c r="U96" s="42"/>
      <c r="V96" s="42"/>
    </row>
    <row r="97" spans="1:22">
      <c r="A97" s="19"/>
      <c r="B97" s="19"/>
      <c r="C97" s="19"/>
      <c r="D97" s="20"/>
      <c r="E97" s="20"/>
      <c r="F97" s="26"/>
      <c r="G97" s="19"/>
      <c r="H97" s="19"/>
      <c r="I97" s="19"/>
      <c r="J97" s="20"/>
      <c r="K97" s="19"/>
      <c r="L97" s="19"/>
      <c r="M97" s="21"/>
      <c r="N97" s="21"/>
      <c r="O97" s="19"/>
      <c r="P97" s="19"/>
      <c r="Q97" s="42"/>
      <c r="R97" s="42"/>
      <c r="S97" s="43"/>
      <c r="T97" s="42"/>
      <c r="U97" s="42"/>
      <c r="V97" s="42"/>
    </row>
    <row r="98" spans="1:22">
      <c r="A98" s="19"/>
      <c r="B98" s="19"/>
      <c r="C98" s="19"/>
      <c r="D98" s="20"/>
      <c r="E98" s="20"/>
      <c r="F98" s="26"/>
      <c r="G98" s="19"/>
      <c r="H98" s="19"/>
      <c r="I98" s="19"/>
      <c r="J98" s="20"/>
      <c r="K98" s="19"/>
      <c r="L98" s="19"/>
      <c r="M98" s="21"/>
      <c r="N98" s="21"/>
      <c r="O98" s="19"/>
      <c r="P98" s="19"/>
      <c r="Q98" s="42"/>
      <c r="R98" s="42"/>
      <c r="S98" s="43"/>
      <c r="T98" s="42"/>
      <c r="U98" s="42"/>
      <c r="V98" s="42"/>
    </row>
    <row r="99" spans="1:22">
      <c r="A99" s="19"/>
      <c r="B99" s="19"/>
      <c r="C99" s="19"/>
      <c r="D99" s="20"/>
      <c r="E99" s="20"/>
      <c r="F99" s="26"/>
      <c r="G99" s="19"/>
      <c r="H99" s="19"/>
      <c r="I99" s="19"/>
      <c r="J99" s="20"/>
      <c r="K99" s="19"/>
      <c r="L99" s="19"/>
      <c r="M99" s="21"/>
      <c r="N99" s="21"/>
      <c r="O99" s="19"/>
      <c r="P99" s="19"/>
      <c r="Q99" s="42"/>
      <c r="R99" s="42"/>
      <c r="S99" s="43"/>
      <c r="T99" s="42"/>
      <c r="U99" s="42"/>
      <c r="V99" s="42"/>
    </row>
    <row r="100" spans="1:22">
      <c r="A100" s="19"/>
      <c r="B100" s="19"/>
      <c r="C100" s="19"/>
      <c r="D100" s="20"/>
      <c r="E100" s="20"/>
      <c r="F100" s="26"/>
      <c r="G100" s="19"/>
      <c r="H100" s="19"/>
      <c r="I100" s="19"/>
      <c r="J100" s="20"/>
      <c r="K100" s="19"/>
      <c r="L100" s="19"/>
      <c r="M100" s="21"/>
      <c r="N100" s="21"/>
      <c r="O100" s="19"/>
      <c r="P100" s="19"/>
      <c r="Q100" s="42"/>
      <c r="R100" s="42"/>
      <c r="S100" s="43"/>
      <c r="T100" s="42"/>
      <c r="U100" s="42"/>
      <c r="V100" s="42"/>
    </row>
    <row r="101" spans="1:22">
      <c r="A101" s="19"/>
      <c r="B101" s="19"/>
      <c r="C101" s="19"/>
      <c r="D101" s="20"/>
      <c r="E101" s="20"/>
      <c r="F101" s="26"/>
      <c r="G101" s="19"/>
      <c r="H101" s="19"/>
      <c r="I101" s="19"/>
      <c r="J101" s="20"/>
      <c r="K101" s="19"/>
      <c r="L101" s="19"/>
      <c r="M101" s="21"/>
      <c r="N101" s="21"/>
      <c r="O101" s="19"/>
      <c r="P101" s="19"/>
      <c r="Q101" s="42"/>
      <c r="R101" s="42"/>
      <c r="S101" s="43"/>
      <c r="T101" s="42"/>
      <c r="U101" s="42"/>
      <c r="V101" s="42"/>
    </row>
    <row r="102" spans="1:22">
      <c r="A102" s="19"/>
      <c r="B102" s="19"/>
      <c r="C102" s="19"/>
      <c r="D102" s="20"/>
      <c r="E102" s="20"/>
      <c r="F102" s="26"/>
      <c r="G102" s="19"/>
      <c r="H102" s="19"/>
      <c r="I102" s="19"/>
      <c r="J102" s="20"/>
      <c r="K102" s="19"/>
      <c r="L102" s="19"/>
      <c r="M102" s="21"/>
      <c r="N102" s="21"/>
      <c r="O102" s="19"/>
      <c r="P102" s="19"/>
      <c r="Q102" s="42"/>
      <c r="R102" s="42"/>
      <c r="S102" s="43"/>
      <c r="T102" s="42"/>
      <c r="U102" s="42"/>
      <c r="V102" s="42"/>
    </row>
    <row r="103" spans="1:22">
      <c r="A103" s="19"/>
      <c r="B103" s="19"/>
      <c r="C103" s="19"/>
      <c r="D103" s="20"/>
      <c r="E103" s="20"/>
      <c r="F103" s="26"/>
      <c r="G103" s="19"/>
      <c r="H103" s="19"/>
      <c r="I103" s="19"/>
      <c r="J103" s="20"/>
      <c r="K103" s="19"/>
      <c r="L103" s="19"/>
      <c r="M103" s="21"/>
      <c r="N103" s="21"/>
      <c r="O103" s="19"/>
      <c r="P103" s="19"/>
      <c r="Q103" s="42"/>
      <c r="R103" s="42"/>
      <c r="S103" s="43"/>
      <c r="T103" s="42"/>
      <c r="U103" s="42"/>
      <c r="V103" s="42"/>
    </row>
  </sheetData>
  <mergeCells count="87">
    <mergeCell ref="J87:P87"/>
    <mergeCell ref="U87:V87"/>
    <mergeCell ref="K88:N88"/>
    <mergeCell ref="J84:S84"/>
    <mergeCell ref="U84:V84"/>
    <mergeCell ref="A85:C85"/>
    <mergeCell ref="J85:S85"/>
    <mergeCell ref="T85:V85"/>
    <mergeCell ref="J86:O86"/>
    <mergeCell ref="U86:V86"/>
    <mergeCell ref="A82:O82"/>
    <mergeCell ref="Q82:R82"/>
    <mergeCell ref="S82:T82"/>
    <mergeCell ref="U82:V82"/>
    <mergeCell ref="A83:O83"/>
    <mergeCell ref="Q83:V83"/>
    <mergeCell ref="A80:O80"/>
    <mergeCell ref="Q80:R80"/>
    <mergeCell ref="S80:T80"/>
    <mergeCell ref="U80:V80"/>
    <mergeCell ref="A81:O81"/>
    <mergeCell ref="Q81:R81"/>
    <mergeCell ref="S81:T81"/>
    <mergeCell ref="U81:V81"/>
    <mergeCell ref="A78:O78"/>
    <mergeCell ref="Q78:R78"/>
    <mergeCell ref="S78:T78"/>
    <mergeCell ref="U78:V78"/>
    <mergeCell ref="A79:O79"/>
    <mergeCell ref="Q79:R79"/>
    <mergeCell ref="S79:T79"/>
    <mergeCell ref="U79:V79"/>
    <mergeCell ref="A76:O76"/>
    <mergeCell ref="Q76:R76"/>
    <mergeCell ref="S76:T76"/>
    <mergeCell ref="U76:V76"/>
    <mergeCell ref="A77:O77"/>
    <mergeCell ref="Q77:R77"/>
    <mergeCell ref="S77:T77"/>
    <mergeCell ref="U77:V77"/>
    <mergeCell ref="A74:O74"/>
    <mergeCell ref="Q74:R74"/>
    <mergeCell ref="S74:T74"/>
    <mergeCell ref="U74:V74"/>
    <mergeCell ref="A75:O75"/>
    <mergeCell ref="Q75:R75"/>
    <mergeCell ref="S75:T75"/>
    <mergeCell ref="U75:V75"/>
    <mergeCell ref="U10:V10"/>
    <mergeCell ref="A72:O72"/>
    <mergeCell ref="Q72:R72"/>
    <mergeCell ref="S72:T72"/>
    <mergeCell ref="U72:V72"/>
    <mergeCell ref="A10:A11"/>
    <mergeCell ref="B10:B11"/>
    <mergeCell ref="C10:C11"/>
    <mergeCell ref="D10:D11"/>
    <mergeCell ref="E10:E11"/>
    <mergeCell ref="F10:F11"/>
    <mergeCell ref="A73:O73"/>
    <mergeCell ref="Q73:R73"/>
    <mergeCell ref="S73:T73"/>
    <mergeCell ref="U73:V73"/>
    <mergeCell ref="M10:M11"/>
    <mergeCell ref="N10:N11"/>
    <mergeCell ref="O10:O11"/>
    <mergeCell ref="P10:P11"/>
    <mergeCell ref="Q10:R10"/>
    <mergeCell ref="S10:T10"/>
    <mergeCell ref="G10:G11"/>
    <mergeCell ref="H10:H11"/>
    <mergeCell ref="I10:I11"/>
    <mergeCell ref="J10:J11"/>
    <mergeCell ref="K10:K11"/>
    <mergeCell ref="L10:L11"/>
    <mergeCell ref="A9:F9"/>
    <mergeCell ref="U1:V1"/>
    <mergeCell ref="O2:P2"/>
    <mergeCell ref="F3:T3"/>
    <mergeCell ref="D4:T4"/>
    <mergeCell ref="U2:W2"/>
    <mergeCell ref="U3:W3"/>
    <mergeCell ref="E5:T5"/>
    <mergeCell ref="U5:V5"/>
    <mergeCell ref="U6:V6"/>
    <mergeCell ref="E7:F7"/>
    <mergeCell ref="A8:F8"/>
  </mergeCells>
  <pageMargins left="0.70866141732283472" right="0.19685039370078741" top="0.41" bottom="0.38" header="0.2" footer="0.2"/>
  <pageSetup paperSize="9" scale="5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1"/>
  <sheetViews>
    <sheetView tabSelected="1" topLeftCell="A58" workbookViewId="0">
      <selection activeCell="A65" sqref="A65:XFD65"/>
    </sheetView>
  </sheetViews>
  <sheetFormatPr defaultRowHeight="18.75"/>
  <cols>
    <col min="1" max="1" width="7.28515625" style="171" customWidth="1"/>
    <col min="2" max="2" width="62.28515625" style="176" customWidth="1"/>
    <col min="3" max="3" width="14.5703125" style="171" customWidth="1"/>
    <col min="4" max="5" width="8.140625" style="171" customWidth="1"/>
    <col min="6" max="6" width="15.85546875" style="177" customWidth="1"/>
    <col min="7" max="7" width="17.5703125" style="177" customWidth="1"/>
    <col min="8" max="16384" width="9.140625" style="171"/>
  </cols>
  <sheetData>
    <row r="1" spans="1:7" s="171" customFormat="1">
      <c r="A1" s="125" t="s">
        <v>165</v>
      </c>
      <c r="B1" s="125"/>
      <c r="C1" s="125"/>
      <c r="D1" s="125"/>
      <c r="E1" s="125"/>
      <c r="F1" s="125"/>
      <c r="G1" s="125"/>
    </row>
    <row r="2" spans="1:7" s="172" customFormat="1" ht="93.75">
      <c r="A2" s="158" t="s">
        <v>0</v>
      </c>
      <c r="B2" s="170" t="s">
        <v>65</v>
      </c>
      <c r="C2" s="160" t="s">
        <v>5</v>
      </c>
      <c r="D2" s="170" t="s">
        <v>9</v>
      </c>
      <c r="E2" s="170" t="s">
        <v>10</v>
      </c>
      <c r="F2" s="126" t="s">
        <v>66</v>
      </c>
      <c r="G2" s="126" t="s">
        <v>166</v>
      </c>
    </row>
    <row r="3" spans="1:7" s="171" customFormat="1">
      <c r="A3" s="127">
        <v>1</v>
      </c>
      <c r="B3" s="128" t="s">
        <v>86</v>
      </c>
      <c r="C3" s="129" t="s">
        <v>54</v>
      </c>
      <c r="D3" s="130" t="s">
        <v>82</v>
      </c>
      <c r="E3" s="130">
        <v>16</v>
      </c>
      <c r="F3" s="131">
        <v>1150</v>
      </c>
      <c r="G3" s="126">
        <f>E3*F3</f>
        <v>18400</v>
      </c>
    </row>
    <row r="4" spans="1:7" s="171" customFormat="1">
      <c r="A4" s="127">
        <v>2</v>
      </c>
      <c r="B4" s="128" t="s">
        <v>87</v>
      </c>
      <c r="C4" s="129" t="s">
        <v>54</v>
      </c>
      <c r="D4" s="130" t="s">
        <v>82</v>
      </c>
      <c r="E4" s="130">
        <v>29</v>
      </c>
      <c r="F4" s="131">
        <v>1170</v>
      </c>
      <c r="G4" s="126">
        <f t="shared" ref="G4:G61" si="0">E4*F4</f>
        <v>33930</v>
      </c>
    </row>
    <row r="5" spans="1:7" s="171" customFormat="1">
      <c r="A5" s="127">
        <v>3</v>
      </c>
      <c r="B5" s="132" t="s">
        <v>88</v>
      </c>
      <c r="C5" s="129" t="s">
        <v>54</v>
      </c>
      <c r="D5" s="130" t="s">
        <v>82</v>
      </c>
      <c r="E5" s="130">
        <v>25</v>
      </c>
      <c r="F5" s="131">
        <v>780</v>
      </c>
      <c r="G5" s="126">
        <f t="shared" si="0"/>
        <v>19500</v>
      </c>
    </row>
    <row r="6" spans="1:7" s="171" customFormat="1">
      <c r="A6" s="127">
        <v>4</v>
      </c>
      <c r="B6" s="167" t="s">
        <v>89</v>
      </c>
      <c r="C6" s="129" t="s">
        <v>54</v>
      </c>
      <c r="D6" s="130" t="s">
        <v>82</v>
      </c>
      <c r="E6" s="130">
        <v>5</v>
      </c>
      <c r="F6" s="131">
        <v>2350</v>
      </c>
      <c r="G6" s="126">
        <f t="shared" si="0"/>
        <v>11750</v>
      </c>
    </row>
    <row r="7" spans="1:7" s="171" customFormat="1">
      <c r="A7" s="127">
        <v>5</v>
      </c>
      <c r="B7" s="133" t="s">
        <v>90</v>
      </c>
      <c r="C7" s="129" t="s">
        <v>54</v>
      </c>
      <c r="D7" s="130" t="s">
        <v>82</v>
      </c>
      <c r="E7" s="130">
        <v>8</v>
      </c>
      <c r="F7" s="131">
        <v>580</v>
      </c>
      <c r="G7" s="126">
        <f t="shared" si="0"/>
        <v>4640</v>
      </c>
    </row>
    <row r="8" spans="1:7" s="171" customFormat="1">
      <c r="A8" s="127">
        <v>6</v>
      </c>
      <c r="B8" s="144" t="s">
        <v>91</v>
      </c>
      <c r="C8" s="129" t="s">
        <v>54</v>
      </c>
      <c r="D8" s="134" t="s">
        <v>82</v>
      </c>
      <c r="E8" s="130">
        <v>2</v>
      </c>
      <c r="F8" s="131">
        <v>5500</v>
      </c>
      <c r="G8" s="126">
        <f t="shared" si="0"/>
        <v>11000</v>
      </c>
    </row>
    <row r="9" spans="1:7" s="171" customFormat="1">
      <c r="A9" s="127">
        <v>7</v>
      </c>
      <c r="B9" s="135" t="s">
        <v>92</v>
      </c>
      <c r="C9" s="129" t="s">
        <v>54</v>
      </c>
      <c r="D9" s="136" t="s">
        <v>82</v>
      </c>
      <c r="E9" s="130">
        <v>2</v>
      </c>
      <c r="F9" s="131">
        <v>1980</v>
      </c>
      <c r="G9" s="126">
        <f t="shared" si="0"/>
        <v>3960</v>
      </c>
    </row>
    <row r="10" spans="1:7" s="171" customFormat="1">
      <c r="A10" s="127">
        <v>8</v>
      </c>
      <c r="B10" s="137" t="s">
        <v>93</v>
      </c>
      <c r="C10" s="129" t="s">
        <v>54</v>
      </c>
      <c r="D10" s="136" t="s">
        <v>82</v>
      </c>
      <c r="E10" s="130">
        <v>58</v>
      </c>
      <c r="F10" s="131">
        <v>1150</v>
      </c>
      <c r="G10" s="126">
        <f t="shared" si="0"/>
        <v>66700</v>
      </c>
    </row>
    <row r="11" spans="1:7" s="171" customFormat="1">
      <c r="A11" s="127">
        <v>9</v>
      </c>
      <c r="B11" s="137" t="s">
        <v>94</v>
      </c>
      <c r="C11" s="129" t="s">
        <v>54</v>
      </c>
      <c r="D11" s="136" t="s">
        <v>82</v>
      </c>
      <c r="E11" s="130">
        <v>5</v>
      </c>
      <c r="F11" s="131">
        <v>3250</v>
      </c>
      <c r="G11" s="126">
        <f t="shared" si="0"/>
        <v>16250</v>
      </c>
    </row>
    <row r="12" spans="1:7" s="171" customFormat="1">
      <c r="A12" s="127">
        <v>10</v>
      </c>
      <c r="B12" s="137" t="s">
        <v>95</v>
      </c>
      <c r="C12" s="129" t="s">
        <v>54</v>
      </c>
      <c r="D12" s="136" t="s">
        <v>82</v>
      </c>
      <c r="E12" s="130">
        <v>15</v>
      </c>
      <c r="F12" s="131">
        <v>1450</v>
      </c>
      <c r="G12" s="126">
        <f t="shared" si="0"/>
        <v>21750</v>
      </c>
    </row>
    <row r="13" spans="1:7" s="171" customFormat="1">
      <c r="A13" s="127">
        <v>11</v>
      </c>
      <c r="B13" s="138" t="s">
        <v>96</v>
      </c>
      <c r="C13" s="129" t="s">
        <v>54</v>
      </c>
      <c r="D13" s="136" t="s">
        <v>82</v>
      </c>
      <c r="E13" s="130">
        <v>2</v>
      </c>
      <c r="F13" s="131">
        <v>2700</v>
      </c>
      <c r="G13" s="126">
        <f t="shared" si="0"/>
        <v>5400</v>
      </c>
    </row>
    <row r="14" spans="1:7" s="171" customFormat="1">
      <c r="A14" s="127">
        <v>12</v>
      </c>
      <c r="B14" s="138" t="s">
        <v>97</v>
      </c>
      <c r="C14" s="129" t="s">
        <v>54</v>
      </c>
      <c r="D14" s="136" t="s">
        <v>82</v>
      </c>
      <c r="E14" s="130">
        <v>2</v>
      </c>
      <c r="F14" s="131">
        <v>6000</v>
      </c>
      <c r="G14" s="126">
        <f t="shared" si="0"/>
        <v>12000</v>
      </c>
    </row>
    <row r="15" spans="1:7" s="171" customFormat="1">
      <c r="A15" s="127">
        <v>13</v>
      </c>
      <c r="B15" s="139" t="s">
        <v>98</v>
      </c>
      <c r="C15" s="129" t="s">
        <v>54</v>
      </c>
      <c r="D15" s="136" t="s">
        <v>82</v>
      </c>
      <c r="E15" s="130">
        <v>45</v>
      </c>
      <c r="F15" s="131">
        <v>870</v>
      </c>
      <c r="G15" s="126">
        <f t="shared" si="0"/>
        <v>39150</v>
      </c>
    </row>
    <row r="16" spans="1:7" s="171" customFormat="1">
      <c r="A16" s="127">
        <v>14</v>
      </c>
      <c r="B16" s="168" t="s">
        <v>99</v>
      </c>
      <c r="C16" s="129" t="s">
        <v>54</v>
      </c>
      <c r="D16" s="136" t="s">
        <v>144</v>
      </c>
      <c r="E16" s="130">
        <v>110</v>
      </c>
      <c r="F16" s="131">
        <v>148</v>
      </c>
      <c r="G16" s="126">
        <f t="shared" si="0"/>
        <v>16280</v>
      </c>
    </row>
    <row r="17" spans="1:7" s="171" customFormat="1">
      <c r="A17" s="127">
        <v>15</v>
      </c>
      <c r="B17" s="168" t="s">
        <v>100</v>
      </c>
      <c r="C17" s="129" t="s">
        <v>54</v>
      </c>
      <c r="D17" s="136" t="s">
        <v>145</v>
      </c>
      <c r="E17" s="130">
        <v>130</v>
      </c>
      <c r="F17" s="131">
        <v>195</v>
      </c>
      <c r="G17" s="126">
        <f t="shared" si="0"/>
        <v>25350</v>
      </c>
    </row>
    <row r="18" spans="1:7" s="171" customFormat="1">
      <c r="A18" s="127">
        <v>16</v>
      </c>
      <c r="B18" s="168" t="s">
        <v>101</v>
      </c>
      <c r="C18" s="129" t="s">
        <v>54</v>
      </c>
      <c r="D18" s="136" t="s">
        <v>145</v>
      </c>
      <c r="E18" s="130">
        <v>260</v>
      </c>
      <c r="F18" s="131">
        <v>167</v>
      </c>
      <c r="G18" s="126">
        <f t="shared" si="0"/>
        <v>43420</v>
      </c>
    </row>
    <row r="19" spans="1:7" s="171" customFormat="1">
      <c r="A19" s="127">
        <v>17</v>
      </c>
      <c r="B19" s="169" t="s">
        <v>102</v>
      </c>
      <c r="C19" s="129" t="s">
        <v>54</v>
      </c>
      <c r="D19" s="136" t="s">
        <v>82</v>
      </c>
      <c r="E19" s="130">
        <v>2</v>
      </c>
      <c r="F19" s="131">
        <v>10200</v>
      </c>
      <c r="G19" s="126">
        <f t="shared" si="0"/>
        <v>20400</v>
      </c>
    </row>
    <row r="20" spans="1:7" s="171" customFormat="1">
      <c r="A20" s="127">
        <v>18</v>
      </c>
      <c r="B20" s="139" t="s">
        <v>103</v>
      </c>
      <c r="C20" s="129" t="s">
        <v>54</v>
      </c>
      <c r="D20" s="136" t="s">
        <v>82</v>
      </c>
      <c r="E20" s="130">
        <v>79</v>
      </c>
      <c r="F20" s="131">
        <v>1400</v>
      </c>
      <c r="G20" s="126">
        <f t="shared" si="0"/>
        <v>110600</v>
      </c>
    </row>
    <row r="21" spans="1:7" s="171" customFormat="1">
      <c r="A21" s="127">
        <v>19</v>
      </c>
      <c r="B21" s="139" t="s">
        <v>91</v>
      </c>
      <c r="C21" s="129" t="s">
        <v>54</v>
      </c>
      <c r="D21" s="136" t="s">
        <v>82</v>
      </c>
      <c r="E21" s="130">
        <v>14</v>
      </c>
      <c r="F21" s="131">
        <v>1150</v>
      </c>
      <c r="G21" s="126">
        <f t="shared" si="0"/>
        <v>16100</v>
      </c>
    </row>
    <row r="22" spans="1:7" s="171" customFormat="1">
      <c r="A22" s="127">
        <v>20</v>
      </c>
      <c r="B22" s="140" t="s">
        <v>104</v>
      </c>
      <c r="C22" s="129" t="s">
        <v>54</v>
      </c>
      <c r="D22" s="136" t="s">
        <v>82</v>
      </c>
      <c r="E22" s="130">
        <v>7</v>
      </c>
      <c r="F22" s="131">
        <v>22650</v>
      </c>
      <c r="G22" s="126">
        <f t="shared" si="0"/>
        <v>158550</v>
      </c>
    </row>
    <row r="23" spans="1:7" s="171" customFormat="1">
      <c r="A23" s="127">
        <v>21</v>
      </c>
      <c r="B23" s="169" t="s">
        <v>105</v>
      </c>
      <c r="C23" s="129" t="s">
        <v>54</v>
      </c>
      <c r="D23" s="136" t="s">
        <v>82</v>
      </c>
      <c r="E23" s="130">
        <v>6</v>
      </c>
      <c r="F23" s="131">
        <v>8350</v>
      </c>
      <c r="G23" s="126">
        <f t="shared" si="0"/>
        <v>50100</v>
      </c>
    </row>
    <row r="24" spans="1:7" s="171" customFormat="1">
      <c r="A24" s="127">
        <v>22</v>
      </c>
      <c r="B24" s="140" t="s">
        <v>106</v>
      </c>
      <c r="C24" s="129" t="s">
        <v>54</v>
      </c>
      <c r="D24" s="136" t="s">
        <v>82</v>
      </c>
      <c r="E24" s="130">
        <v>7</v>
      </c>
      <c r="F24" s="131">
        <v>18150</v>
      </c>
      <c r="G24" s="126">
        <f t="shared" si="0"/>
        <v>127050</v>
      </c>
    </row>
    <row r="25" spans="1:7" s="171" customFormat="1">
      <c r="A25" s="127">
        <v>23</v>
      </c>
      <c r="B25" s="141" t="s">
        <v>107</v>
      </c>
      <c r="C25" s="129" t="s">
        <v>54</v>
      </c>
      <c r="D25" s="136" t="s">
        <v>82</v>
      </c>
      <c r="E25" s="130">
        <v>30</v>
      </c>
      <c r="F25" s="131">
        <v>500</v>
      </c>
      <c r="G25" s="126">
        <f t="shared" si="0"/>
        <v>15000</v>
      </c>
    </row>
    <row r="26" spans="1:7" s="171" customFormat="1">
      <c r="A26" s="127">
        <v>24</v>
      </c>
      <c r="B26" s="141" t="s">
        <v>108</v>
      </c>
      <c r="C26" s="129" t="s">
        <v>54</v>
      </c>
      <c r="D26" s="136" t="s">
        <v>146</v>
      </c>
      <c r="E26" s="130">
        <v>10</v>
      </c>
      <c r="F26" s="131">
        <v>3650</v>
      </c>
      <c r="G26" s="126">
        <f t="shared" si="0"/>
        <v>36500</v>
      </c>
    </row>
    <row r="27" spans="1:7" s="171" customFormat="1">
      <c r="A27" s="127">
        <v>25</v>
      </c>
      <c r="B27" s="140" t="s">
        <v>109</v>
      </c>
      <c r="C27" s="129" t="s">
        <v>54</v>
      </c>
      <c r="D27" s="136" t="s">
        <v>82</v>
      </c>
      <c r="E27" s="130">
        <v>17</v>
      </c>
      <c r="F27" s="131">
        <v>18000</v>
      </c>
      <c r="G27" s="126">
        <f t="shared" si="0"/>
        <v>306000</v>
      </c>
    </row>
    <row r="28" spans="1:7" s="171" customFormat="1">
      <c r="A28" s="127">
        <v>26</v>
      </c>
      <c r="B28" s="142" t="s">
        <v>110</v>
      </c>
      <c r="C28" s="129" t="s">
        <v>54</v>
      </c>
      <c r="D28" s="136" t="s">
        <v>82</v>
      </c>
      <c r="E28" s="130">
        <v>2</v>
      </c>
      <c r="F28" s="131">
        <v>18000</v>
      </c>
      <c r="G28" s="126">
        <f t="shared" si="0"/>
        <v>36000</v>
      </c>
    </row>
    <row r="29" spans="1:7" s="171" customFormat="1">
      <c r="A29" s="127">
        <v>27</v>
      </c>
      <c r="B29" s="140" t="s">
        <v>111</v>
      </c>
      <c r="C29" s="129" t="s">
        <v>54</v>
      </c>
      <c r="D29" s="136" t="s">
        <v>147</v>
      </c>
      <c r="E29" s="130">
        <v>5</v>
      </c>
      <c r="F29" s="131">
        <v>5860</v>
      </c>
      <c r="G29" s="126">
        <f t="shared" si="0"/>
        <v>29300</v>
      </c>
    </row>
    <row r="30" spans="1:7" s="171" customFormat="1">
      <c r="A30" s="127">
        <v>28</v>
      </c>
      <c r="B30" s="140" t="s">
        <v>112</v>
      </c>
      <c r="C30" s="129" t="s">
        <v>54</v>
      </c>
      <c r="D30" s="136" t="s">
        <v>82</v>
      </c>
      <c r="E30" s="130">
        <v>10</v>
      </c>
      <c r="F30" s="131">
        <v>8000</v>
      </c>
      <c r="G30" s="126">
        <f t="shared" si="0"/>
        <v>80000</v>
      </c>
    </row>
    <row r="31" spans="1:7" s="171" customFormat="1">
      <c r="A31" s="127">
        <v>29</v>
      </c>
      <c r="B31" s="140" t="s">
        <v>113</v>
      </c>
      <c r="C31" s="129" t="s">
        <v>54</v>
      </c>
      <c r="D31" s="136" t="s">
        <v>82</v>
      </c>
      <c r="E31" s="130">
        <v>13</v>
      </c>
      <c r="F31" s="131">
        <v>10000</v>
      </c>
      <c r="G31" s="126">
        <f t="shared" si="0"/>
        <v>130000</v>
      </c>
    </row>
    <row r="32" spans="1:7" s="171" customFormat="1">
      <c r="A32" s="127">
        <v>30</v>
      </c>
      <c r="B32" s="140" t="s">
        <v>114</v>
      </c>
      <c r="C32" s="129" t="s">
        <v>54</v>
      </c>
      <c r="D32" s="136" t="s">
        <v>82</v>
      </c>
      <c r="E32" s="130">
        <v>13</v>
      </c>
      <c r="F32" s="131">
        <v>3600</v>
      </c>
      <c r="G32" s="126">
        <f t="shared" si="0"/>
        <v>46800</v>
      </c>
    </row>
    <row r="33" spans="1:7" s="171" customFormat="1">
      <c r="A33" s="127">
        <v>31</v>
      </c>
      <c r="B33" s="140" t="s">
        <v>115</v>
      </c>
      <c r="C33" s="129" t="s">
        <v>54</v>
      </c>
      <c r="D33" s="136" t="s">
        <v>82</v>
      </c>
      <c r="E33" s="130">
        <v>2</v>
      </c>
      <c r="F33" s="131">
        <v>19250</v>
      </c>
      <c r="G33" s="126">
        <f t="shared" si="0"/>
        <v>38500</v>
      </c>
    </row>
    <row r="34" spans="1:7" s="171" customFormat="1">
      <c r="A34" s="127">
        <v>32</v>
      </c>
      <c r="B34" s="141" t="s">
        <v>116</v>
      </c>
      <c r="C34" s="129" t="s">
        <v>54</v>
      </c>
      <c r="D34" s="136" t="s">
        <v>82</v>
      </c>
      <c r="E34" s="130">
        <v>2</v>
      </c>
      <c r="F34" s="131">
        <v>7300</v>
      </c>
      <c r="G34" s="126">
        <f t="shared" si="0"/>
        <v>14600</v>
      </c>
    </row>
    <row r="35" spans="1:7" s="171" customFormat="1">
      <c r="A35" s="127">
        <v>33</v>
      </c>
      <c r="B35" s="141" t="s">
        <v>117</v>
      </c>
      <c r="C35" s="129" t="s">
        <v>54</v>
      </c>
      <c r="D35" s="136" t="s">
        <v>82</v>
      </c>
      <c r="E35" s="130">
        <v>5</v>
      </c>
      <c r="F35" s="131">
        <v>4500</v>
      </c>
      <c r="G35" s="126">
        <f t="shared" si="0"/>
        <v>22500</v>
      </c>
    </row>
    <row r="36" spans="1:7" s="171" customFormat="1">
      <c r="A36" s="127">
        <v>34</v>
      </c>
      <c r="B36" s="141" t="s">
        <v>118</v>
      </c>
      <c r="C36" s="129" t="s">
        <v>54</v>
      </c>
      <c r="D36" s="136" t="s">
        <v>145</v>
      </c>
      <c r="E36" s="130">
        <v>100</v>
      </c>
      <c r="F36" s="131">
        <v>285</v>
      </c>
      <c r="G36" s="126">
        <f t="shared" si="0"/>
        <v>28500</v>
      </c>
    </row>
    <row r="37" spans="1:7" s="171" customFormat="1">
      <c r="A37" s="127">
        <v>35</v>
      </c>
      <c r="B37" s="143" t="s">
        <v>119</v>
      </c>
      <c r="C37" s="129" t="s">
        <v>54</v>
      </c>
      <c r="D37" s="136" t="s">
        <v>82</v>
      </c>
      <c r="E37" s="130">
        <v>2</v>
      </c>
      <c r="F37" s="131">
        <v>18500</v>
      </c>
      <c r="G37" s="126">
        <f t="shared" si="0"/>
        <v>37000</v>
      </c>
    </row>
    <row r="38" spans="1:7" s="171" customFormat="1">
      <c r="A38" s="127">
        <v>36</v>
      </c>
      <c r="B38" s="143" t="s">
        <v>120</v>
      </c>
      <c r="C38" s="129" t="s">
        <v>54</v>
      </c>
      <c r="D38" s="136" t="s">
        <v>82</v>
      </c>
      <c r="E38" s="130">
        <v>27</v>
      </c>
      <c r="F38" s="131">
        <v>4150</v>
      </c>
      <c r="G38" s="126">
        <f t="shared" si="0"/>
        <v>112050</v>
      </c>
    </row>
    <row r="39" spans="1:7" s="171" customFormat="1">
      <c r="A39" s="127">
        <v>37</v>
      </c>
      <c r="B39" s="143" t="s">
        <v>121</v>
      </c>
      <c r="C39" s="129" t="s">
        <v>54</v>
      </c>
      <c r="D39" s="136" t="s">
        <v>82</v>
      </c>
      <c r="E39" s="130">
        <v>10</v>
      </c>
      <c r="F39" s="131">
        <v>1000</v>
      </c>
      <c r="G39" s="126">
        <f t="shared" si="0"/>
        <v>10000</v>
      </c>
    </row>
    <row r="40" spans="1:7" s="171" customFormat="1">
      <c r="A40" s="127">
        <v>38</v>
      </c>
      <c r="B40" s="144" t="s">
        <v>167</v>
      </c>
      <c r="C40" s="129" t="s">
        <v>54</v>
      </c>
      <c r="D40" s="145" t="s">
        <v>82</v>
      </c>
      <c r="E40" s="130">
        <v>18</v>
      </c>
      <c r="F40" s="131">
        <v>2850</v>
      </c>
      <c r="G40" s="126">
        <f t="shared" si="0"/>
        <v>51300</v>
      </c>
    </row>
    <row r="41" spans="1:7" s="171" customFormat="1" ht="37.5">
      <c r="A41" s="127">
        <v>39</v>
      </c>
      <c r="B41" s="144" t="s">
        <v>169</v>
      </c>
      <c r="C41" s="129" t="s">
        <v>54</v>
      </c>
      <c r="D41" s="145" t="s">
        <v>82</v>
      </c>
      <c r="E41" s="130">
        <v>10</v>
      </c>
      <c r="F41" s="131">
        <v>3400</v>
      </c>
      <c r="G41" s="126">
        <f t="shared" si="0"/>
        <v>34000</v>
      </c>
    </row>
    <row r="42" spans="1:7" s="171" customFormat="1" ht="37.5">
      <c r="A42" s="127">
        <v>40</v>
      </c>
      <c r="B42" s="144" t="s">
        <v>168</v>
      </c>
      <c r="C42" s="129" t="s">
        <v>54</v>
      </c>
      <c r="D42" s="145" t="s">
        <v>82</v>
      </c>
      <c r="E42" s="130">
        <v>12</v>
      </c>
      <c r="F42" s="131">
        <v>3000</v>
      </c>
      <c r="G42" s="126">
        <f t="shared" si="0"/>
        <v>36000</v>
      </c>
    </row>
    <row r="43" spans="1:7" s="171" customFormat="1" ht="37.5">
      <c r="A43" s="127">
        <v>41</v>
      </c>
      <c r="B43" s="144" t="s">
        <v>168</v>
      </c>
      <c r="C43" s="129" t="s">
        <v>54</v>
      </c>
      <c r="D43" s="145" t="s">
        <v>82</v>
      </c>
      <c r="E43" s="130">
        <v>15</v>
      </c>
      <c r="F43" s="131">
        <v>3000</v>
      </c>
      <c r="G43" s="126">
        <f t="shared" si="0"/>
        <v>45000</v>
      </c>
    </row>
    <row r="44" spans="1:7" s="171" customFormat="1" ht="37.5">
      <c r="A44" s="127">
        <v>42</v>
      </c>
      <c r="B44" s="146" t="s">
        <v>126</v>
      </c>
      <c r="C44" s="129" t="s">
        <v>54</v>
      </c>
      <c r="D44" s="130" t="s">
        <v>82</v>
      </c>
      <c r="E44" s="130">
        <v>2</v>
      </c>
      <c r="F44" s="131">
        <v>22250</v>
      </c>
      <c r="G44" s="126">
        <f t="shared" si="0"/>
        <v>44500</v>
      </c>
    </row>
    <row r="45" spans="1:7" s="171" customFormat="1">
      <c r="A45" s="127">
        <v>43</v>
      </c>
      <c r="B45" s="128" t="s">
        <v>127</v>
      </c>
      <c r="C45" s="129" t="s">
        <v>54</v>
      </c>
      <c r="D45" s="130" t="s">
        <v>145</v>
      </c>
      <c r="E45" s="130">
        <v>140</v>
      </c>
      <c r="F45" s="131">
        <v>105</v>
      </c>
      <c r="G45" s="126">
        <f t="shared" si="0"/>
        <v>14700</v>
      </c>
    </row>
    <row r="46" spans="1:7" s="171" customFormat="1">
      <c r="A46" s="127">
        <v>44</v>
      </c>
      <c r="B46" s="128" t="s">
        <v>128</v>
      </c>
      <c r="C46" s="129" t="s">
        <v>54</v>
      </c>
      <c r="D46" s="130" t="s">
        <v>148</v>
      </c>
      <c r="E46" s="130">
        <v>1</v>
      </c>
      <c r="F46" s="131">
        <v>9600</v>
      </c>
      <c r="G46" s="126">
        <f t="shared" si="0"/>
        <v>9600</v>
      </c>
    </row>
    <row r="47" spans="1:7" s="171" customFormat="1">
      <c r="A47" s="127">
        <v>45</v>
      </c>
      <c r="B47" s="147" t="s">
        <v>129</v>
      </c>
      <c r="C47" s="129" t="s">
        <v>54</v>
      </c>
      <c r="D47" s="136" t="s">
        <v>148</v>
      </c>
      <c r="E47" s="130">
        <v>2</v>
      </c>
      <c r="F47" s="131">
        <v>6000</v>
      </c>
      <c r="G47" s="126">
        <f t="shared" si="0"/>
        <v>12000</v>
      </c>
    </row>
    <row r="48" spans="1:7" s="171" customFormat="1" ht="37.5">
      <c r="A48" s="127">
        <v>46</v>
      </c>
      <c r="B48" s="147" t="s">
        <v>130</v>
      </c>
      <c r="C48" s="129" t="s">
        <v>54</v>
      </c>
      <c r="D48" s="136" t="s">
        <v>148</v>
      </c>
      <c r="E48" s="130">
        <v>1</v>
      </c>
      <c r="F48" s="131">
        <v>8460</v>
      </c>
      <c r="G48" s="126">
        <f t="shared" si="0"/>
        <v>8460</v>
      </c>
    </row>
    <row r="49" spans="1:7" s="171" customFormat="1">
      <c r="A49" s="127">
        <v>47</v>
      </c>
      <c r="B49" s="147" t="s">
        <v>131</v>
      </c>
      <c r="C49" s="129" t="s">
        <v>54</v>
      </c>
      <c r="D49" s="136" t="s">
        <v>82</v>
      </c>
      <c r="E49" s="130">
        <v>1</v>
      </c>
      <c r="F49" s="131">
        <v>9850</v>
      </c>
      <c r="G49" s="126">
        <f t="shared" si="0"/>
        <v>9850</v>
      </c>
    </row>
    <row r="50" spans="1:7" s="171" customFormat="1">
      <c r="A50" s="127">
        <v>48</v>
      </c>
      <c r="B50" s="148" t="s">
        <v>132</v>
      </c>
      <c r="C50" s="129" t="s">
        <v>54</v>
      </c>
      <c r="D50" s="130" t="s">
        <v>148</v>
      </c>
      <c r="E50" s="130">
        <v>2</v>
      </c>
      <c r="F50" s="131">
        <v>22350</v>
      </c>
      <c r="G50" s="126">
        <f t="shared" si="0"/>
        <v>44700</v>
      </c>
    </row>
    <row r="51" spans="1:7" s="171" customFormat="1">
      <c r="A51" s="127">
        <v>49</v>
      </c>
      <c r="B51" s="148" t="s">
        <v>133</v>
      </c>
      <c r="C51" s="129" t="s">
        <v>54</v>
      </c>
      <c r="D51" s="130" t="s">
        <v>82</v>
      </c>
      <c r="E51" s="130">
        <v>2</v>
      </c>
      <c r="F51" s="131">
        <v>6000</v>
      </c>
      <c r="G51" s="126">
        <f t="shared" si="0"/>
        <v>12000</v>
      </c>
    </row>
    <row r="52" spans="1:7" s="171" customFormat="1">
      <c r="A52" s="127">
        <v>50</v>
      </c>
      <c r="B52" s="148" t="s">
        <v>134</v>
      </c>
      <c r="C52" s="129" t="s">
        <v>54</v>
      </c>
      <c r="D52" s="130" t="s">
        <v>82</v>
      </c>
      <c r="E52" s="130">
        <v>1</v>
      </c>
      <c r="F52" s="131">
        <v>7350</v>
      </c>
      <c r="G52" s="126">
        <f t="shared" si="0"/>
        <v>7350</v>
      </c>
    </row>
    <row r="53" spans="1:7" s="171" customFormat="1">
      <c r="A53" s="127">
        <v>51</v>
      </c>
      <c r="B53" s="148" t="s">
        <v>135</v>
      </c>
      <c r="C53" s="129" t="s">
        <v>54</v>
      </c>
      <c r="D53" s="130" t="s">
        <v>148</v>
      </c>
      <c r="E53" s="130">
        <v>2</v>
      </c>
      <c r="F53" s="131">
        <v>16000</v>
      </c>
      <c r="G53" s="126">
        <f t="shared" si="0"/>
        <v>32000</v>
      </c>
    </row>
    <row r="54" spans="1:7" s="171" customFormat="1">
      <c r="A54" s="127">
        <v>52</v>
      </c>
      <c r="B54" s="149" t="s">
        <v>136</v>
      </c>
      <c r="C54" s="129" t="s">
        <v>54</v>
      </c>
      <c r="D54" s="130" t="s">
        <v>147</v>
      </c>
      <c r="E54" s="130">
        <v>10</v>
      </c>
      <c r="F54" s="131">
        <v>5850</v>
      </c>
      <c r="G54" s="126">
        <f t="shared" si="0"/>
        <v>58500</v>
      </c>
    </row>
    <row r="55" spans="1:7" s="171" customFormat="1" ht="37.5">
      <c r="A55" s="158">
        <v>53</v>
      </c>
      <c r="B55" s="159" t="s">
        <v>137</v>
      </c>
      <c r="C55" s="160" t="s">
        <v>54</v>
      </c>
      <c r="D55" s="150" t="s">
        <v>82</v>
      </c>
      <c r="E55" s="150">
        <v>10</v>
      </c>
      <c r="F55" s="151">
        <v>2860</v>
      </c>
      <c r="G55" s="152">
        <f t="shared" si="0"/>
        <v>28600</v>
      </c>
    </row>
    <row r="56" spans="1:7" s="171" customFormat="1" ht="37.5">
      <c r="A56" s="127">
        <v>54</v>
      </c>
      <c r="B56" s="161" t="s">
        <v>170</v>
      </c>
      <c r="C56" s="129" t="s">
        <v>54</v>
      </c>
      <c r="D56" s="162" t="s">
        <v>149</v>
      </c>
      <c r="E56" s="162">
        <v>1</v>
      </c>
      <c r="F56" s="163">
        <v>342000</v>
      </c>
      <c r="G56" s="126">
        <f t="shared" si="0"/>
        <v>342000</v>
      </c>
    </row>
    <row r="57" spans="1:7" s="171" customFormat="1" ht="37.5">
      <c r="A57" s="127">
        <v>55</v>
      </c>
      <c r="B57" s="161" t="s">
        <v>171</v>
      </c>
      <c r="C57" s="129" t="s">
        <v>54</v>
      </c>
      <c r="D57" s="162" t="s">
        <v>150</v>
      </c>
      <c r="E57" s="162">
        <v>10</v>
      </c>
      <c r="F57" s="163">
        <v>47000</v>
      </c>
      <c r="G57" s="126">
        <f t="shared" si="0"/>
        <v>470000</v>
      </c>
    </row>
    <row r="58" spans="1:7" s="171" customFormat="1">
      <c r="A58" s="127">
        <v>56</v>
      </c>
      <c r="B58" s="164" t="s">
        <v>140</v>
      </c>
      <c r="C58" s="129" t="s">
        <v>54</v>
      </c>
      <c r="D58" s="162" t="s">
        <v>82</v>
      </c>
      <c r="E58" s="162">
        <v>5</v>
      </c>
      <c r="F58" s="163">
        <v>1200</v>
      </c>
      <c r="G58" s="126">
        <f t="shared" si="0"/>
        <v>6000</v>
      </c>
    </row>
    <row r="59" spans="1:7" s="171" customFormat="1">
      <c r="A59" s="127">
        <v>57</v>
      </c>
      <c r="B59" s="164" t="s">
        <v>141</v>
      </c>
      <c r="C59" s="129" t="s">
        <v>54</v>
      </c>
      <c r="D59" s="162" t="s">
        <v>82</v>
      </c>
      <c r="E59" s="162">
        <v>2</v>
      </c>
      <c r="F59" s="163">
        <v>240260</v>
      </c>
      <c r="G59" s="126">
        <f t="shared" si="0"/>
        <v>480520</v>
      </c>
    </row>
    <row r="60" spans="1:7" s="171" customFormat="1">
      <c r="A60" s="127">
        <v>58</v>
      </c>
      <c r="B60" s="164" t="s">
        <v>172</v>
      </c>
      <c r="C60" s="129" t="s">
        <v>54</v>
      </c>
      <c r="D60" s="162" t="s">
        <v>82</v>
      </c>
      <c r="E60" s="162">
        <v>2</v>
      </c>
      <c r="F60" s="163">
        <v>107000</v>
      </c>
      <c r="G60" s="126">
        <f t="shared" si="0"/>
        <v>214000</v>
      </c>
    </row>
    <row r="61" spans="1:7" s="171" customFormat="1">
      <c r="A61" s="127">
        <v>59</v>
      </c>
      <c r="B61" s="161" t="s">
        <v>143</v>
      </c>
      <c r="C61" s="129" t="s">
        <v>54</v>
      </c>
      <c r="D61" s="162" t="s">
        <v>82</v>
      </c>
      <c r="E61" s="162">
        <v>2</v>
      </c>
      <c r="F61" s="163">
        <v>57500</v>
      </c>
      <c r="G61" s="126">
        <f t="shared" si="0"/>
        <v>115000</v>
      </c>
    </row>
    <row r="62" spans="1:7" s="171" customFormat="1">
      <c r="A62" s="153" t="s">
        <v>11</v>
      </c>
      <c r="B62" s="153"/>
      <c r="C62" s="153"/>
      <c r="D62" s="153"/>
      <c r="E62" s="165"/>
      <c r="F62" s="166">
        <f>SUM(G2:G61)</f>
        <v>3851110</v>
      </c>
      <c r="G62" s="166"/>
    </row>
    <row r="63" spans="1:7" s="171" customFormat="1">
      <c r="A63" s="154"/>
      <c r="B63" s="155"/>
      <c r="C63" s="156"/>
      <c r="D63" s="154"/>
      <c r="E63" s="154"/>
      <c r="F63" s="157"/>
      <c r="G63" s="157"/>
    </row>
    <row r="64" spans="1:7" s="171" customFormat="1">
      <c r="A64" s="154"/>
      <c r="B64" s="155"/>
      <c r="C64" s="156"/>
      <c r="D64" s="154"/>
      <c r="E64" s="154"/>
      <c r="F64" s="157"/>
      <c r="G64" s="157"/>
    </row>
    <row r="65" spans="1:7" s="182" customFormat="1">
      <c r="A65" s="178" t="s">
        <v>173</v>
      </c>
      <c r="B65" s="179"/>
      <c r="C65" s="180"/>
      <c r="D65" s="178"/>
      <c r="E65" s="178"/>
      <c r="F65" s="181"/>
      <c r="G65" s="181" t="s">
        <v>174</v>
      </c>
    </row>
    <row r="71" spans="1:7" s="173" customFormat="1" ht="15.75">
      <c r="A71" s="173" t="s">
        <v>175</v>
      </c>
      <c r="B71" s="174"/>
      <c r="F71" s="175"/>
      <c r="G71" s="175"/>
    </row>
  </sheetData>
  <mergeCells count="3">
    <mergeCell ref="A1:G1"/>
    <mergeCell ref="A62:D62"/>
    <mergeCell ref="F62:G62"/>
  </mergeCells>
  <pageMargins left="0.36" right="0.2" top="0.45" bottom="0.4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Лист5</vt:lpstr>
      <vt:lpstr>330 от 25.12.19</vt:lpstr>
      <vt:lpstr>на сайт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Казыханова</dc:creator>
  <cp:lastModifiedBy>Peo</cp:lastModifiedBy>
  <cp:lastPrinted>2020-01-08T09:30:20Z</cp:lastPrinted>
  <dcterms:created xsi:type="dcterms:W3CDTF">2018-05-16T09:14:54Z</dcterms:created>
  <dcterms:modified xsi:type="dcterms:W3CDTF">2020-01-08T09:30:34Z</dcterms:modified>
</cp:coreProperties>
</file>