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7980"/>
  </bookViews>
  <sheets>
    <sheet name="Объявление Прилож№2" sheetId="12" r:id="rId1"/>
  </sheets>
  <calcPr calcId="124519"/>
</workbook>
</file>

<file path=xl/calcChain.xml><?xml version="1.0" encoding="utf-8"?>
<calcChain xmlns="http://schemas.openxmlformats.org/spreadsheetml/2006/main">
  <c r="S17" i="12"/>
  <c r="W16"/>
  <c r="R16"/>
  <c r="P16"/>
  <c r="W15"/>
  <c r="R15"/>
  <c r="P15"/>
  <c r="W14"/>
  <c r="R14"/>
  <c r="P14"/>
  <c r="W13"/>
  <c r="R13"/>
  <c r="P13"/>
  <c r="W12"/>
  <c r="R12"/>
  <c r="P12"/>
  <c r="W11"/>
  <c r="R11"/>
  <c r="P11"/>
  <c r="W10"/>
  <c r="R10"/>
  <c r="P10"/>
  <c r="W9"/>
  <c r="R9"/>
  <c r="P9"/>
  <c r="W8"/>
  <c r="R8"/>
  <c r="P8"/>
  <c r="W7"/>
  <c r="R7"/>
  <c r="P7"/>
  <c r="O17" s="1"/>
  <c r="W6"/>
  <c r="R6"/>
  <c r="Q17" s="1"/>
  <c r="P6"/>
  <c r="V17" l="1"/>
</calcChain>
</file>

<file path=xl/sharedStrings.xml><?xml version="1.0" encoding="utf-8"?>
<sst xmlns="http://schemas.openxmlformats.org/spreadsheetml/2006/main" count="94" uniqueCount="49">
  <si>
    <t>№ п/п</t>
  </si>
  <si>
    <t>Вид закупа</t>
  </si>
  <si>
    <t>№ Заявки</t>
  </si>
  <si>
    <t>Источник финансирования</t>
  </si>
  <si>
    <t>Код ТМЦ</t>
  </si>
  <si>
    <t>Станция</t>
  </si>
  <si>
    <t>Ценник KZT с НДС</t>
  </si>
  <si>
    <t>Стоимость по ТРУ с НДС</t>
  </si>
  <si>
    <t>Цена последнего закупа (согласно истории цены по ТБ)</t>
  </si>
  <si>
    <t>Ед. изм.</t>
  </si>
  <si>
    <t>Кол-во</t>
  </si>
  <si>
    <t>Итого общая стоимость, без НДС (DDP)</t>
  </si>
  <si>
    <t>Цена в KZT без НДС</t>
  </si>
  <si>
    <t>КФ АО "НаЦЭкС", г. Караганды</t>
  </si>
  <si>
    <t>Цена в KZT с НДС</t>
  </si>
  <si>
    <t>Сумма в KZT с НДС</t>
  </si>
  <si>
    <t>Наименование ТМЦ</t>
  </si>
  <si>
    <t>шт</t>
  </si>
  <si>
    <t>Описание ТМЦ</t>
  </si>
  <si>
    <t>Жезказган</t>
  </si>
  <si>
    <t xml:space="preserve"> Доп. заявка для ПЗ-2020</t>
  </si>
  <si>
    <t>Сумма в KZT без НДС</t>
  </si>
  <si>
    <t>Шкаф комбинированный Матрица ФС 350 (1350х450х1990) (Ст)</t>
  </si>
  <si>
    <t>ШКАФ ДЛЯ ДОКУМЕНТОВ 950Х380Х2000 КОМБИНИРОВННЫЙ</t>
  </si>
  <si>
    <t>Шкаф для одежды</t>
  </si>
  <si>
    <t>Кондиционер напольный</t>
  </si>
  <si>
    <t>Кондиционер настенный</t>
  </si>
  <si>
    <t>Конфигурация пульта–С-образный;  Габаритные размеры ШхГхВ, мм-5880х1700х750;Степень защиты модулей-IP21; СОСТАВ: 1. ПС200И-2211-В311-ПЛ342 – 2 шт., 2. ТО100П-0610-В251-ПЛ342 – 1 шт., 3. ТО100П-0610-В211-П342 – 1 шт., 4. ТО100П-0610-В211-Л342 – 1 шт.   ДЕТАЛИ: o Общее количество установочных мест для мониторов-4, o Общее количество установочных мест для PC (Tower)-12, o Отсек для документации-2, o Электромонтажный комплект секции (консоли) –базовый, o (Возможна установка как  так и индивидуального ЭМК),  o Общее количество электромонтажных комплектов -9 шт.,o Система принудительной вентиляции -отсутствует</t>
  </si>
  <si>
    <t>МОДУЛЬ : o тип модуля -закрытый,o габаритные размеры ШхГхВ, мм -440х520х600 , o назначение модуля -для хранения личных вещей. МАТЕРИАЛ: o высокопрочная ламинированная ДСП. ЦВЕТ:  o ЛДСП –беленый дуб,. ДЕТАЛИ : o количество выдвижных ящиков,шт. -3, o количество замков, шт. -1,. ОПОРА :o ролики</t>
  </si>
  <si>
    <t>Шкаф закрывается двумя дверцами. Внутри шкаф разделен на две зоны. Правая часть имеет большой отсек для верхней одежды с металлическим держателем для вешалок и ячейкой сверху. Левая часть имеет пять ячеек с полками расположенных вертикально друг над другом. Шкаф установлен на регулируемые опоры, что дает возможность устранить изъяны неровного пола. • Шкаф изготовлен из ЛДСП толщиной 16 мм с износостойким покрытием, Края деталей покрыты кромкой ПВХ толщиной 0,4 мм,Задняя стенка из ЛДВП толщиной 4 мм, • Дверцы крепятся на металлические петли с функцией самозакрывания.,Ручки на дверцах металлические с хромированным покрытием. • Возможны два варианта размеров: 800*600*1800 мм (800*600*2000 мм), Цвет светлый</t>
  </si>
  <si>
    <t xml:space="preserve"> Диспетчерское кресло специализированное  КО-24 Pro</t>
  </si>
  <si>
    <t>режим эксплуатации- круглосуточный 24/7, Ограничение по весу - до 150 кг, ЦВЕТ:o обивки - черный. МАТЕРИАЛ:  o материал обивки -натуральная кожа с перфорацией, сэндвич (более 100 000 циклов Маrtindale),o материал крестовины -алюминий (цельная конструкция),o материал роликов -прорезиненные. РЕГУЛИРОВКИ: o угол наклона сиденье-спинка, o перевод подлокотников в вертикальное положение, o настройка под вес сидящего. ДЕТАЛИ: o усиленный газ-лифт, o боковая поддержка спины, o износостойкая «дышащая» обивка кресла,  o stop-ролики с фиксацией,. ОПОРА: o цельнометаллическая крестовина d=70см с прорезиненными stop- роликами, В разобранном виде в упаковочной таре.</t>
  </si>
  <si>
    <t xml:space="preserve"> Кресло оператора усиленное КО-21 Pro</t>
  </si>
  <si>
    <t>режим эксплуатации - круглосуточный 24/7, Ограничение по весу - до 150 кг.  ЦВЕТ: o обивки -серый (для 100% шерсти) / черный (перфорированная кожа). МАТЕРИАЛ:  o материал обивки -шерсть 100% / перфорированная натуральная кожа (более 100 000 циклов Маrtindale), o материал крестовины -алюминий (цельная конструкция),  o материал роликов -прорезиненные. РЕГУЛИРОВКА:o угла наклона спинки, o высоты подъема кресла. ДЕТАЛИ: o усиленный газ-лифт, o широкая удобная спинка,o большие мягкие полиуретановые подлокотники, эффективно снижающие усталость рук, o антистатичная, гипоаллергенная и стойкая к распространению пламени (не плавится и не выделяет дым) обивочная ткань, o надежное 4-х точечное крепление подлокотников,o stop - ролики с фиксацией. ОПОРА:o цельнометаллическая пятилучевая крестовина d=70см с прорезиненными stop-роликами, В разобранном виде в упаковке.</t>
  </si>
  <si>
    <t>Стул для посетителей  СП-11</t>
  </si>
  <si>
    <t>Ограничение по весу - до 100 кг. ЦВЕТ: o цвет обивки - черный, o цвет рамы - хром. МАТЕРИАЛ: o материал рамы - сталь, o материал обивки - ткань,. РЕГУЛИРОВКА: o отсутствует. ОПОРА: o сварной металлический каркас. ДЕТАЛИ: o возможность установки стульев в стопки «один в один».</t>
  </si>
  <si>
    <t>Модель: P08AH., Мощность охл/обогрев, кВт: 20.0/21.0, Потребляемая мощность охл/обогрев, кВт: 7.0/6.0, Рекомендуемая площадь, м2: 200-220, Уровень шума ВБ/НБ, дБ(А): 59-62/63, Напряжение питания Ph/V/Hz: 3/380/50, Габариты ШхВхГ, мм (внутренний блок): 1050*1880*495,  Габариты ШхВхГ, мм (наружный блок): 950*1380*330, Вес ВБ/НБ, кг: 132/113, Хладагент, тип: R-410A.</t>
  </si>
  <si>
    <t>Модель: C24RHT, Мощность охл/обогрев, кВт: 7.0/7.3, Потребляемая мощность охл/обогрев, кВт: 2.5/2.6, Рекомендуемая площадь, м2: 65-70, Уровень шума ВБ/НБ, дБ(А): 37-45/55, Напряжение питания Ph/V/Hz: 1/220/50, Габариты ШхВхГ, мм (внутренний блок): 1100*290*205, Вес ВБ/НБ, кг: 15/60, Хладагент, тип: R-410A.</t>
  </si>
  <si>
    <t xml:space="preserve">Пульт диспетчерский С-образный на два рабочих места ПО200С-5817-0.5.0.2.4 </t>
  </si>
  <si>
    <t xml:space="preserve"> Тумба для документации ТВ-1</t>
  </si>
  <si>
    <t>ТОО "ГИМАТС транс", г. Сатпаев</t>
  </si>
  <si>
    <t>ИП "Дастанбеков Б.", г. Жезказган</t>
  </si>
  <si>
    <t> Цвет светлый</t>
  </si>
  <si>
    <t>Цена в KZT без  НДС</t>
  </si>
  <si>
    <t>Сумма в KZT без  НДС</t>
  </si>
  <si>
    <t>И.о. генерального директора                                                                                    Н.Б. Сағындық</t>
  </si>
  <si>
    <t>Предельная сумма в KZT выделенная на закуп без НДС</t>
  </si>
  <si>
    <t>ОК</t>
  </si>
  <si>
    <t>Приложение №2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</si>
</sst>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6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2" fillId="2" borderId="0" xfId="0" applyNumberFormat="1" applyFont="1" applyFill="1"/>
    <xf numFmtId="0" fontId="6" fillId="0" borderId="1" xfId="0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2" borderId="8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49" fontId="7" fillId="2" borderId="13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10" fillId="2" borderId="0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3:Z33"/>
  <sheetViews>
    <sheetView tabSelected="1" zoomScale="70" zoomScaleNormal="70" workbookViewId="0">
      <selection activeCell="G16" sqref="G16"/>
    </sheetView>
  </sheetViews>
  <sheetFormatPr defaultColWidth="9.140625" defaultRowHeight="15.75"/>
  <cols>
    <col min="1" max="1" width="6.28515625" style="1" customWidth="1"/>
    <col min="2" max="2" width="7.7109375" style="1" customWidth="1"/>
    <col min="3" max="3" width="14.140625" style="1" hidden="1" customWidth="1"/>
    <col min="4" max="4" width="17.28515625" style="4" hidden="1" customWidth="1"/>
    <col min="5" max="5" width="5.7109375" style="4" hidden="1" customWidth="1"/>
    <col min="6" max="6" width="63.85546875" style="17" customWidth="1"/>
    <col min="7" max="7" width="101.5703125" style="16" customWidth="1"/>
    <col min="8" max="8" width="11.7109375" style="4" customWidth="1"/>
    <col min="9" max="9" width="15.140625" style="1" hidden="1" customWidth="1"/>
    <col min="10" max="10" width="15.28515625" style="1" hidden="1" customWidth="1"/>
    <col min="11" max="11" width="9.7109375" style="3" hidden="1" customWidth="1"/>
    <col min="12" max="12" width="14.85546875" style="3" hidden="1" customWidth="1"/>
    <col min="13" max="13" width="7.42578125" style="1" customWidth="1"/>
    <col min="14" max="14" width="6.42578125" style="1" customWidth="1"/>
    <col min="15" max="16" width="13.5703125" style="11" customWidth="1"/>
    <col min="17" max="18" width="14.28515625" style="11" hidden="1" customWidth="1"/>
    <col min="19" max="21" width="15.7109375" style="11" hidden="1" customWidth="1"/>
    <col min="22" max="23" width="13.7109375" style="11" hidden="1" customWidth="1"/>
    <col min="24" max="24" width="9.140625" style="1" customWidth="1"/>
    <col min="25" max="25" width="9.140625" style="1"/>
    <col min="26" max="26" width="10.42578125" style="1" bestFit="1" customWidth="1"/>
    <col min="27" max="16384" width="9.140625" style="2"/>
  </cols>
  <sheetData>
    <row r="3" spans="1:26" s="51" customFormat="1" ht="22.5" customHeight="1">
      <c r="A3" s="49" t="s">
        <v>48</v>
      </c>
      <c r="B3" s="49"/>
      <c r="C3" s="49"/>
      <c r="D3" s="49"/>
      <c r="E3" s="49"/>
      <c r="F3" s="49"/>
      <c r="G3" s="49"/>
      <c r="H3" s="49"/>
      <c r="I3" s="49"/>
      <c r="J3" s="50"/>
    </row>
    <row r="4" spans="1:26" ht="35.25" customHeight="1">
      <c r="A4" s="37" t="s">
        <v>0</v>
      </c>
      <c r="B4" s="37" t="s">
        <v>1</v>
      </c>
      <c r="C4" s="37" t="s">
        <v>2</v>
      </c>
      <c r="D4" s="37" t="s">
        <v>3</v>
      </c>
      <c r="E4" s="37" t="s">
        <v>4</v>
      </c>
      <c r="F4" s="38" t="s">
        <v>16</v>
      </c>
      <c r="G4" s="44" t="s">
        <v>18</v>
      </c>
      <c r="H4" s="32" t="s">
        <v>5</v>
      </c>
      <c r="I4" s="32" t="s">
        <v>6</v>
      </c>
      <c r="J4" s="32" t="s">
        <v>7</v>
      </c>
      <c r="K4" s="32" t="s">
        <v>8</v>
      </c>
      <c r="L4" s="32"/>
      <c r="M4" s="40" t="s">
        <v>9</v>
      </c>
      <c r="N4" s="42" t="s">
        <v>10</v>
      </c>
      <c r="O4" s="46" t="s">
        <v>12</v>
      </c>
      <c r="P4" s="46" t="s">
        <v>46</v>
      </c>
      <c r="Q4" s="48" t="s">
        <v>40</v>
      </c>
      <c r="R4" s="36"/>
      <c r="S4" s="27" t="s">
        <v>13</v>
      </c>
      <c r="T4" s="27"/>
      <c r="U4" s="27"/>
      <c r="V4" s="28" t="s">
        <v>41</v>
      </c>
      <c r="W4" s="29"/>
      <c r="X4" s="2"/>
      <c r="Y4" s="2"/>
      <c r="Z4" s="2"/>
    </row>
    <row r="5" spans="1:26" ht="65.25" customHeight="1">
      <c r="A5" s="37"/>
      <c r="B5" s="37"/>
      <c r="C5" s="37"/>
      <c r="D5" s="37"/>
      <c r="E5" s="37"/>
      <c r="F5" s="39"/>
      <c r="G5" s="45"/>
      <c r="H5" s="33"/>
      <c r="I5" s="33"/>
      <c r="J5" s="33"/>
      <c r="K5" s="33"/>
      <c r="L5" s="33"/>
      <c r="M5" s="41"/>
      <c r="N5" s="43"/>
      <c r="O5" s="46"/>
      <c r="P5" s="46"/>
      <c r="Q5" s="21" t="s">
        <v>12</v>
      </c>
      <c r="R5" s="19" t="s">
        <v>21</v>
      </c>
      <c r="S5" s="9" t="s">
        <v>12</v>
      </c>
      <c r="T5" s="9" t="s">
        <v>14</v>
      </c>
      <c r="U5" s="9" t="s">
        <v>15</v>
      </c>
      <c r="V5" s="19" t="s">
        <v>43</v>
      </c>
      <c r="W5" s="9" t="s">
        <v>44</v>
      </c>
      <c r="X5" s="2"/>
      <c r="Y5" s="2"/>
      <c r="Z5" s="2"/>
    </row>
    <row r="6" spans="1:26" ht="164.25" customHeight="1">
      <c r="A6" s="18">
        <v>1</v>
      </c>
      <c r="B6" s="20" t="s">
        <v>47</v>
      </c>
      <c r="C6" s="18" t="s">
        <v>20</v>
      </c>
      <c r="D6" s="18"/>
      <c r="E6" s="7"/>
      <c r="F6" s="24" t="s">
        <v>38</v>
      </c>
      <c r="G6" s="13" t="s">
        <v>27</v>
      </c>
      <c r="H6" s="5" t="s">
        <v>19</v>
      </c>
      <c r="I6" s="5"/>
      <c r="J6" s="5"/>
      <c r="K6" s="5"/>
      <c r="L6" s="5"/>
      <c r="M6" s="8" t="s">
        <v>17</v>
      </c>
      <c r="N6" s="8">
        <v>1</v>
      </c>
      <c r="O6" s="10">
        <v>7500000</v>
      </c>
      <c r="P6" s="10">
        <f>N6*O6</f>
        <v>7500000</v>
      </c>
      <c r="Q6" s="6">
        <v>8400000</v>
      </c>
      <c r="R6" s="6">
        <f>N6*Q6</f>
        <v>8400000</v>
      </c>
      <c r="S6" s="6"/>
      <c r="T6" s="6"/>
      <c r="U6" s="6"/>
      <c r="V6" s="6">
        <v>9300000</v>
      </c>
      <c r="W6" s="6">
        <f>N6*V6</f>
        <v>9300000</v>
      </c>
      <c r="X6" s="2"/>
      <c r="Y6" s="2"/>
      <c r="Z6" s="2"/>
    </row>
    <row r="7" spans="1:26" ht="39.75" customHeight="1">
      <c r="A7" s="18">
        <v>2</v>
      </c>
      <c r="B7" s="20" t="s">
        <v>47</v>
      </c>
      <c r="C7" s="18" t="s">
        <v>20</v>
      </c>
      <c r="D7" s="18"/>
      <c r="E7" s="7"/>
      <c r="F7" s="24" t="s">
        <v>22</v>
      </c>
      <c r="G7" s="14" t="s">
        <v>42</v>
      </c>
      <c r="H7" s="5" t="s">
        <v>19</v>
      </c>
      <c r="I7" s="5"/>
      <c r="J7" s="5"/>
      <c r="K7" s="5"/>
      <c r="L7" s="5"/>
      <c r="M7" s="8" t="s">
        <v>17</v>
      </c>
      <c r="N7" s="8">
        <v>1</v>
      </c>
      <c r="O7" s="10">
        <v>89000</v>
      </c>
      <c r="P7" s="10">
        <f t="shared" ref="P7:P8" si="0">N7*O7</f>
        <v>89000</v>
      </c>
      <c r="Q7" s="6">
        <v>110000</v>
      </c>
      <c r="R7" s="6">
        <f t="shared" ref="R7:R16" si="1">N7*Q7</f>
        <v>110000</v>
      </c>
      <c r="S7" s="6"/>
      <c r="T7" s="6"/>
      <c r="U7" s="6"/>
      <c r="V7" s="6">
        <v>112000</v>
      </c>
      <c r="W7" s="6">
        <f t="shared" ref="W7:W16" si="2">N7*V7</f>
        <v>112000</v>
      </c>
      <c r="X7" s="2"/>
      <c r="Y7" s="2"/>
      <c r="Z7" s="2"/>
    </row>
    <row r="8" spans="1:26" ht="52.5" customHeight="1">
      <c r="A8" s="18">
        <v>3</v>
      </c>
      <c r="B8" s="20" t="s">
        <v>47</v>
      </c>
      <c r="C8" s="18" t="s">
        <v>20</v>
      </c>
      <c r="D8" s="18"/>
      <c r="E8" s="7"/>
      <c r="F8" s="24" t="s">
        <v>23</v>
      </c>
      <c r="G8" s="14" t="s">
        <v>42</v>
      </c>
      <c r="H8" s="5" t="s">
        <v>19</v>
      </c>
      <c r="I8" s="5"/>
      <c r="J8" s="5"/>
      <c r="K8" s="5"/>
      <c r="L8" s="5"/>
      <c r="M8" s="8" t="s">
        <v>17</v>
      </c>
      <c r="N8" s="8">
        <v>1</v>
      </c>
      <c r="O8" s="10">
        <v>79000</v>
      </c>
      <c r="P8" s="10">
        <f t="shared" si="0"/>
        <v>79000</v>
      </c>
      <c r="Q8" s="6">
        <v>95000</v>
      </c>
      <c r="R8" s="6">
        <f t="shared" si="1"/>
        <v>95000</v>
      </c>
      <c r="S8" s="6"/>
      <c r="T8" s="6"/>
      <c r="U8" s="6"/>
      <c r="V8" s="6">
        <v>97500</v>
      </c>
      <c r="W8" s="6">
        <f t="shared" si="2"/>
        <v>97500</v>
      </c>
      <c r="X8" s="2"/>
      <c r="Y8" s="2"/>
      <c r="Z8" s="2"/>
    </row>
    <row r="9" spans="1:26" ht="38.25">
      <c r="A9" s="18">
        <v>4</v>
      </c>
      <c r="B9" s="20" t="s">
        <v>47</v>
      </c>
      <c r="C9" s="18" t="s">
        <v>20</v>
      </c>
      <c r="D9" s="18"/>
      <c r="E9" s="7"/>
      <c r="F9" s="24" t="s">
        <v>39</v>
      </c>
      <c r="G9" s="13" t="s">
        <v>28</v>
      </c>
      <c r="H9" s="5" t="s">
        <v>19</v>
      </c>
      <c r="I9" s="5"/>
      <c r="J9" s="5"/>
      <c r="K9" s="5"/>
      <c r="L9" s="5"/>
      <c r="M9" s="8" t="s">
        <v>17</v>
      </c>
      <c r="N9" s="8">
        <v>7</v>
      </c>
      <c r="O9" s="10">
        <v>95000</v>
      </c>
      <c r="P9" s="10">
        <f>N9*O9</f>
        <v>665000</v>
      </c>
      <c r="Q9" s="6">
        <v>110000</v>
      </c>
      <c r="R9" s="6">
        <f t="shared" si="1"/>
        <v>770000</v>
      </c>
      <c r="S9" s="6"/>
      <c r="T9" s="6"/>
      <c r="U9" s="6"/>
      <c r="V9" s="6">
        <v>112000</v>
      </c>
      <c r="W9" s="6">
        <f t="shared" si="2"/>
        <v>784000</v>
      </c>
      <c r="X9" s="2"/>
      <c r="Y9" s="2"/>
      <c r="Z9" s="2"/>
    </row>
    <row r="10" spans="1:26" ht="38.25">
      <c r="A10" s="18">
        <v>5</v>
      </c>
      <c r="B10" s="20" t="s">
        <v>47</v>
      </c>
      <c r="C10" s="18" t="s">
        <v>20</v>
      </c>
      <c r="D10" s="18"/>
      <c r="E10" s="7"/>
      <c r="F10" s="24" t="s">
        <v>39</v>
      </c>
      <c r="G10" s="13" t="s">
        <v>28</v>
      </c>
      <c r="H10" s="5" t="s">
        <v>19</v>
      </c>
      <c r="I10" s="5"/>
      <c r="J10" s="5"/>
      <c r="K10" s="5"/>
      <c r="L10" s="5"/>
      <c r="M10" s="8" t="s">
        <v>17</v>
      </c>
      <c r="N10" s="8">
        <v>5</v>
      </c>
      <c r="O10" s="10">
        <v>49000</v>
      </c>
      <c r="P10" s="10">
        <f>N10*O10</f>
        <v>245000</v>
      </c>
      <c r="Q10" s="6">
        <v>50000</v>
      </c>
      <c r="R10" s="6">
        <f t="shared" si="1"/>
        <v>250000</v>
      </c>
      <c r="S10" s="6"/>
      <c r="T10" s="6"/>
      <c r="U10" s="6"/>
      <c r="V10" s="6">
        <v>50000</v>
      </c>
      <c r="W10" s="6">
        <f t="shared" si="2"/>
        <v>250000</v>
      </c>
      <c r="X10" s="2"/>
      <c r="Y10" s="2"/>
      <c r="Z10" s="2"/>
    </row>
    <row r="11" spans="1:26" ht="108.75" customHeight="1">
      <c r="A11" s="18">
        <v>6</v>
      </c>
      <c r="B11" s="20" t="s">
        <v>47</v>
      </c>
      <c r="C11" s="18" t="s">
        <v>20</v>
      </c>
      <c r="D11" s="18"/>
      <c r="E11" s="7"/>
      <c r="F11" s="24" t="s">
        <v>24</v>
      </c>
      <c r="G11" s="13" t="s">
        <v>29</v>
      </c>
      <c r="H11" s="5" t="s">
        <v>19</v>
      </c>
      <c r="I11" s="5"/>
      <c r="J11" s="5"/>
      <c r="K11" s="5"/>
      <c r="L11" s="5"/>
      <c r="M11" s="8" t="s">
        <v>17</v>
      </c>
      <c r="N11" s="8">
        <v>1</v>
      </c>
      <c r="O11" s="10">
        <v>80000</v>
      </c>
      <c r="P11" s="10">
        <f>N11*O11</f>
        <v>80000</v>
      </c>
      <c r="Q11" s="6">
        <v>80000</v>
      </c>
      <c r="R11" s="6">
        <f t="shared" si="1"/>
        <v>80000</v>
      </c>
      <c r="S11" s="6"/>
      <c r="T11" s="6"/>
      <c r="U11" s="6"/>
      <c r="V11" s="6">
        <v>79000</v>
      </c>
      <c r="W11" s="6">
        <f t="shared" si="2"/>
        <v>79000</v>
      </c>
      <c r="X11" s="2"/>
      <c r="Y11" s="2"/>
      <c r="Z11" s="2"/>
    </row>
    <row r="12" spans="1:26" ht="103.5" customHeight="1">
      <c r="A12" s="18">
        <v>7</v>
      </c>
      <c r="B12" s="20" t="s">
        <v>47</v>
      </c>
      <c r="C12" s="18" t="s">
        <v>20</v>
      </c>
      <c r="D12" s="18"/>
      <c r="E12" s="7"/>
      <c r="F12" s="24" t="s">
        <v>30</v>
      </c>
      <c r="G12" s="15" t="s">
        <v>31</v>
      </c>
      <c r="H12" s="5" t="s">
        <v>19</v>
      </c>
      <c r="I12" s="5"/>
      <c r="J12" s="5"/>
      <c r="K12" s="5"/>
      <c r="L12" s="5"/>
      <c r="M12" s="8" t="s">
        <v>17</v>
      </c>
      <c r="N12" s="12">
        <v>2</v>
      </c>
      <c r="O12" s="10">
        <v>265000</v>
      </c>
      <c r="P12" s="10">
        <f t="shared" ref="P12:P16" si="3">N12*O12</f>
        <v>530000</v>
      </c>
      <c r="Q12" s="6">
        <v>270000</v>
      </c>
      <c r="R12" s="6">
        <f t="shared" si="1"/>
        <v>540000</v>
      </c>
      <c r="S12" s="6"/>
      <c r="T12" s="6"/>
      <c r="U12" s="6"/>
      <c r="V12" s="6">
        <v>280000</v>
      </c>
      <c r="W12" s="6">
        <f t="shared" si="2"/>
        <v>560000</v>
      </c>
      <c r="X12" s="2"/>
      <c r="Y12" s="2"/>
      <c r="Z12" s="2"/>
    </row>
    <row r="13" spans="1:26" ht="120" customHeight="1">
      <c r="A13" s="18">
        <v>8</v>
      </c>
      <c r="B13" s="20" t="s">
        <v>47</v>
      </c>
      <c r="C13" s="18" t="s">
        <v>20</v>
      </c>
      <c r="D13" s="18"/>
      <c r="E13" s="7"/>
      <c r="F13" s="25" t="s">
        <v>32</v>
      </c>
      <c r="G13" s="15" t="s">
        <v>33</v>
      </c>
      <c r="H13" s="5" t="s">
        <v>19</v>
      </c>
      <c r="I13" s="5"/>
      <c r="J13" s="5"/>
      <c r="K13" s="5"/>
      <c r="L13" s="5"/>
      <c r="M13" s="8" t="s">
        <v>17</v>
      </c>
      <c r="N13" s="12">
        <v>2</v>
      </c>
      <c r="O13" s="10">
        <v>265650</v>
      </c>
      <c r="P13" s="10">
        <f t="shared" si="3"/>
        <v>531300</v>
      </c>
      <c r="Q13" s="6">
        <v>270000</v>
      </c>
      <c r="R13" s="6">
        <f t="shared" si="1"/>
        <v>540000</v>
      </c>
      <c r="S13" s="6"/>
      <c r="T13" s="6"/>
      <c r="U13" s="6"/>
      <c r="V13" s="6">
        <v>277000</v>
      </c>
      <c r="W13" s="6">
        <f t="shared" si="2"/>
        <v>554000</v>
      </c>
      <c r="X13" s="2"/>
      <c r="Y13" s="2"/>
      <c r="Z13" s="2"/>
    </row>
    <row r="14" spans="1:26" ht="54" customHeight="1">
      <c r="A14" s="18">
        <v>9</v>
      </c>
      <c r="B14" s="20" t="s">
        <v>47</v>
      </c>
      <c r="C14" s="18" t="s">
        <v>20</v>
      </c>
      <c r="D14" s="18"/>
      <c r="E14" s="7"/>
      <c r="F14" s="25" t="s">
        <v>34</v>
      </c>
      <c r="G14" s="15" t="s">
        <v>35</v>
      </c>
      <c r="H14" s="5" t="s">
        <v>19</v>
      </c>
      <c r="I14" s="5"/>
      <c r="J14" s="5"/>
      <c r="K14" s="5"/>
      <c r="L14" s="5"/>
      <c r="M14" s="8" t="s">
        <v>17</v>
      </c>
      <c r="N14" s="12">
        <v>7</v>
      </c>
      <c r="O14" s="10">
        <v>21000</v>
      </c>
      <c r="P14" s="10">
        <f t="shared" si="3"/>
        <v>147000</v>
      </c>
      <c r="Q14" s="6">
        <v>20000</v>
      </c>
      <c r="R14" s="6">
        <f t="shared" si="1"/>
        <v>140000</v>
      </c>
      <c r="S14" s="6"/>
      <c r="T14" s="6"/>
      <c r="U14" s="6"/>
      <c r="V14" s="6">
        <v>20000</v>
      </c>
      <c r="W14" s="6">
        <f t="shared" si="2"/>
        <v>140000</v>
      </c>
      <c r="X14" s="2"/>
      <c r="Y14" s="2"/>
      <c r="Z14" s="2"/>
    </row>
    <row r="15" spans="1:26" ht="65.25" customHeight="1">
      <c r="A15" s="18">
        <v>10</v>
      </c>
      <c r="B15" s="20" t="s">
        <v>47</v>
      </c>
      <c r="C15" s="18" t="s">
        <v>20</v>
      </c>
      <c r="D15" s="18"/>
      <c r="E15" s="7"/>
      <c r="F15" s="25" t="s">
        <v>25</v>
      </c>
      <c r="G15" s="15" t="s">
        <v>36</v>
      </c>
      <c r="H15" s="5" t="s">
        <v>19</v>
      </c>
      <c r="I15" s="5"/>
      <c r="J15" s="5"/>
      <c r="K15" s="5"/>
      <c r="L15" s="5"/>
      <c r="M15" s="8" t="s">
        <v>17</v>
      </c>
      <c r="N15" s="12">
        <v>1</v>
      </c>
      <c r="O15" s="10">
        <v>1400000</v>
      </c>
      <c r="P15" s="10">
        <f t="shared" si="3"/>
        <v>1400000</v>
      </c>
      <c r="Q15" s="6">
        <v>1420000</v>
      </c>
      <c r="R15" s="6">
        <f t="shared" si="1"/>
        <v>1420000</v>
      </c>
      <c r="S15" s="6"/>
      <c r="T15" s="6"/>
      <c r="U15" s="6"/>
      <c r="V15" s="6">
        <v>1400000</v>
      </c>
      <c r="W15" s="6">
        <f t="shared" si="2"/>
        <v>1400000</v>
      </c>
      <c r="X15" s="2"/>
      <c r="Y15" s="2"/>
      <c r="Z15" s="2"/>
    </row>
    <row r="16" spans="1:26" ht="63.75" customHeight="1">
      <c r="A16" s="18">
        <v>11</v>
      </c>
      <c r="B16" s="20" t="s">
        <v>47</v>
      </c>
      <c r="C16" s="18" t="s">
        <v>20</v>
      </c>
      <c r="D16" s="18"/>
      <c r="E16" s="7"/>
      <c r="F16" s="25" t="s">
        <v>26</v>
      </c>
      <c r="G16" s="15" t="s">
        <v>37</v>
      </c>
      <c r="H16" s="5" t="s">
        <v>19</v>
      </c>
      <c r="I16" s="5"/>
      <c r="J16" s="5"/>
      <c r="K16" s="5"/>
      <c r="L16" s="5"/>
      <c r="M16" s="8" t="s">
        <v>17</v>
      </c>
      <c r="N16" s="12">
        <v>1</v>
      </c>
      <c r="O16" s="10">
        <v>480000</v>
      </c>
      <c r="P16" s="10">
        <f t="shared" si="3"/>
        <v>480000</v>
      </c>
      <c r="Q16" s="6">
        <v>498000</v>
      </c>
      <c r="R16" s="6">
        <f t="shared" si="1"/>
        <v>498000</v>
      </c>
      <c r="S16" s="6"/>
      <c r="T16" s="6"/>
      <c r="U16" s="6"/>
      <c r="V16" s="6">
        <v>493000</v>
      </c>
      <c r="W16" s="6">
        <f t="shared" si="2"/>
        <v>493000</v>
      </c>
      <c r="X16" s="2"/>
      <c r="Y16" s="2"/>
      <c r="Z16" s="2"/>
    </row>
    <row r="17" spans="1:23" s="1" customFormat="1">
      <c r="A17" s="26" t="s">
        <v>11</v>
      </c>
      <c r="B17" s="26"/>
      <c r="C17" s="26"/>
      <c r="D17" s="26"/>
      <c r="E17" s="26"/>
      <c r="F17" s="34"/>
      <c r="G17" s="34"/>
      <c r="H17" s="34"/>
      <c r="I17" s="34"/>
      <c r="J17" s="34"/>
      <c r="K17" s="34"/>
      <c r="L17" s="34"/>
      <c r="M17" s="34"/>
      <c r="N17" s="34"/>
      <c r="O17" s="30">
        <f>SUM(P6:P16)</f>
        <v>11746300</v>
      </c>
      <c r="P17" s="31"/>
      <c r="Q17" s="30">
        <f>SUM(R6:R16)</f>
        <v>12843000</v>
      </c>
      <c r="R17" s="31"/>
      <c r="S17" s="35" t="e">
        <f>#REF!/1.12</f>
        <v>#REF!</v>
      </c>
      <c r="T17" s="35"/>
      <c r="U17" s="35"/>
      <c r="V17" s="30">
        <f>SUM(W6:W16)</f>
        <v>13769500</v>
      </c>
      <c r="W17" s="31"/>
    </row>
    <row r="21" spans="1:23" ht="17.25">
      <c r="F21" s="22"/>
      <c r="H21" s="23"/>
    </row>
    <row r="22" spans="1:23" ht="17.25">
      <c r="F22" s="47" t="s">
        <v>45</v>
      </c>
      <c r="G22" s="47"/>
      <c r="H22" s="47"/>
      <c r="I22" s="47"/>
      <c r="J22" s="47"/>
      <c r="K22" s="47"/>
      <c r="L22" s="47"/>
      <c r="M22" s="47"/>
      <c r="N22" s="47"/>
      <c r="O22" s="47"/>
    </row>
    <row r="23" spans="1:23" ht="17.25">
      <c r="F23" s="22"/>
      <c r="H23" s="23"/>
    </row>
    <row r="24" spans="1:23" ht="17.25">
      <c r="F24" s="22"/>
      <c r="H24" s="23"/>
    </row>
    <row r="25" spans="1:23" ht="17.25">
      <c r="F25" s="22"/>
      <c r="H25" s="23"/>
    </row>
    <row r="26" spans="1:23" ht="17.25">
      <c r="F26" s="22"/>
      <c r="H26" s="23"/>
    </row>
    <row r="27" spans="1:23" ht="17.25">
      <c r="F27" s="22"/>
      <c r="H27" s="23"/>
    </row>
    <row r="28" spans="1:23" ht="17.25">
      <c r="F28" s="22"/>
      <c r="H28" s="23"/>
    </row>
    <row r="29" spans="1:23" ht="17.25">
      <c r="F29" s="22"/>
      <c r="H29" s="23"/>
    </row>
    <row r="30" spans="1:23" ht="17.25">
      <c r="F30" s="22"/>
      <c r="H30" s="23"/>
    </row>
    <row r="31" spans="1:23" ht="17.25">
      <c r="F31" s="22"/>
      <c r="H31" s="23"/>
    </row>
    <row r="32" spans="1:23" ht="17.25">
      <c r="F32" s="22"/>
      <c r="H32" s="23"/>
    </row>
    <row r="33" spans="6:8" ht="17.25">
      <c r="F33" s="22"/>
      <c r="H33" s="23"/>
    </row>
  </sheetData>
  <mergeCells count="26">
    <mergeCell ref="A3:I3"/>
    <mergeCell ref="A4:A5"/>
    <mergeCell ref="B4:B5"/>
    <mergeCell ref="C4:C5"/>
    <mergeCell ref="D4:D5"/>
    <mergeCell ref="E4:E5"/>
    <mergeCell ref="G4:G5"/>
    <mergeCell ref="H4:H5"/>
    <mergeCell ref="I4:I5"/>
    <mergeCell ref="J4:J5"/>
    <mergeCell ref="K4:K5"/>
    <mergeCell ref="O4:O5"/>
    <mergeCell ref="P4:P5"/>
    <mergeCell ref="F22:O22"/>
    <mergeCell ref="V4:W4"/>
    <mergeCell ref="A17:N17"/>
    <mergeCell ref="O17:P17"/>
    <mergeCell ref="Q17:R17"/>
    <mergeCell ref="S17:U17"/>
    <mergeCell ref="V17:W17"/>
    <mergeCell ref="L4:L5"/>
    <mergeCell ref="M4:M5"/>
    <mergeCell ref="N4:N5"/>
    <mergeCell ref="Q4:R4"/>
    <mergeCell ref="S4:U4"/>
    <mergeCell ref="F4:F5"/>
  </mergeCells>
  <pageMargins left="1.24" right="0.2" top="0.36" bottom="0.24" header="0.2" footer="0.2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Прилож№2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2020-07-10T08:40:29Z</dcterms:modified>
</cp:coreProperties>
</file>